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15150" windowHeight="7995" activeTab="4"/>
  </bookViews>
  <sheets>
    <sheet name="JANEIRO" sheetId="1" r:id="rId1"/>
    <sheet name="FEVEREIRO" sheetId="2" r:id="rId2"/>
    <sheet name="MARÇO" sheetId="3" r:id="rId3"/>
    <sheet name="ABRIL" sheetId="4" r:id="rId4"/>
    <sheet name="MAIO" sheetId="5" r:id="rId5"/>
    <sheet name="JUNHO" sheetId="6" r:id="rId6"/>
    <sheet name="JULHO" sheetId="7" r:id="rId7"/>
    <sheet name="AGOSTO" sheetId="13" r:id="rId8"/>
    <sheet name="SETEMBRO" sheetId="14" r:id="rId9"/>
    <sheet name="OUTUBRO" sheetId="15" r:id="rId10"/>
    <sheet name="NOVEMBRO" sheetId="16" r:id="rId11"/>
    <sheet name="DEZEMBRO" sheetId="17" r:id="rId12"/>
    <sheet name="Plan1" sheetId="18" r:id="rId13"/>
  </sheets>
  <calcPr calcId="125725"/>
</workbook>
</file>

<file path=xl/calcChain.xml><?xml version="1.0" encoding="utf-8"?>
<calcChain xmlns="http://schemas.openxmlformats.org/spreadsheetml/2006/main">
  <c r="C31" i="4"/>
  <c r="B31"/>
  <c r="C30" i="3"/>
  <c r="B30"/>
  <c r="C44" i="18"/>
  <c r="B44"/>
  <c r="B45" s="1"/>
  <c r="D47" i="17"/>
  <c r="C47"/>
  <c r="D20" i="16"/>
  <c r="C20"/>
  <c r="D39" i="15"/>
  <c r="C39"/>
  <c r="D28" i="14"/>
  <c r="C28"/>
  <c r="B32" i="4" l="1"/>
  <c r="B34" s="1"/>
  <c r="B31" i="3"/>
  <c r="B33" s="1"/>
  <c r="C40" i="15"/>
  <c r="C48" i="17"/>
  <c r="C21" i="16"/>
  <c r="C29" i="14"/>
  <c r="C32" i="1"/>
  <c r="B32"/>
  <c r="B33" l="1"/>
  <c r="B35" s="1"/>
  <c r="B33" i="2" s="1"/>
  <c r="C50" i="17"/>
  <c r="C23" i="16"/>
  <c r="C37" i="13"/>
  <c r="D37"/>
  <c r="C30" i="6"/>
  <c r="C38" i="13" l="1"/>
  <c r="C42" i="7"/>
  <c r="B42"/>
  <c r="B30" i="6"/>
  <c r="C45" i="5"/>
  <c r="B45"/>
  <c r="C31" i="2"/>
  <c r="B31"/>
  <c r="B48" i="5" l="1"/>
  <c r="B32" i="2"/>
  <c r="B31" i="6"/>
  <c r="B46" i="5"/>
  <c r="B34" i="2" l="1"/>
  <c r="B46" i="18" s="1"/>
  <c r="B47" s="1"/>
  <c r="B32" i="6" l="1"/>
  <c r="B33" s="1"/>
  <c r="B44" i="7" s="1"/>
  <c r="B45" s="1"/>
  <c r="C39" i="13" s="1"/>
  <c r="C30" i="14" s="1"/>
  <c r="C41" i="15" s="1"/>
  <c r="C42" s="1"/>
  <c r="B47" i="5"/>
  <c r="C40" i="13" l="1"/>
  <c r="C31" i="14"/>
</calcChain>
</file>

<file path=xl/sharedStrings.xml><?xml version="1.0" encoding="utf-8"?>
<sst xmlns="http://schemas.openxmlformats.org/spreadsheetml/2006/main" count="483" uniqueCount="298">
  <si>
    <t>HISTÓRICO</t>
  </si>
  <si>
    <t>ENTRADAS</t>
  </si>
  <si>
    <t>SAÍDAS</t>
  </si>
  <si>
    <t>SUBTOTAIS</t>
  </si>
  <si>
    <t>SALDO DO MÊS</t>
  </si>
  <si>
    <t>SALDO ANTERIOR</t>
  </si>
  <si>
    <t>SALDO ATUAL EM CAIXA</t>
  </si>
  <si>
    <t>MOVIMENTO - MÊS:___/______</t>
  </si>
  <si>
    <t>08/01 doação anonima 200,00</t>
  </si>
  <si>
    <t>02/01 doação anonima  80,00</t>
  </si>
  <si>
    <t>01/03 108,00 sem nota</t>
  </si>
  <si>
    <t>06/03 saque jose carlos</t>
  </si>
  <si>
    <t>06/03 sem nota 80,00</t>
  </si>
  <si>
    <t>08/03 sem nota 60,00</t>
  </si>
  <si>
    <t>12/03 sem nota 35,00</t>
  </si>
  <si>
    <t>12/03 sem nota 129,00</t>
  </si>
  <si>
    <t>14/03 sem nota 97,11</t>
  </si>
  <si>
    <t>14/03 sem nota 53,00</t>
  </si>
  <si>
    <t>15/03 sem nota 13,62</t>
  </si>
  <si>
    <t>15/03 sem nota 150,00</t>
  </si>
  <si>
    <t>20/03 sem nota 30,00</t>
  </si>
  <si>
    <t>21/01 tarifa banco 3,00</t>
  </si>
  <si>
    <t>21/03 tarifa banco 3,00</t>
  </si>
  <si>
    <t xml:space="preserve"> </t>
  </si>
  <si>
    <t xml:space="preserve">  </t>
  </si>
  <si>
    <t>06/05 20,00 anonimo</t>
  </si>
  <si>
    <t>03/07 400,00 Familia do Valter</t>
  </si>
  <si>
    <t>FICHA DE CAIXA - BANCÁRIO</t>
  </si>
  <si>
    <t>04/07 material de hidráulica 310,00  Passo 3 (Maestro 2061)</t>
  </si>
  <si>
    <t>04/07 gasolina 50,00               (Maestro 2061)</t>
  </si>
  <si>
    <t>04/07 material de contrução 190,00 Passo 3   (Maestro 2061)</t>
  </si>
  <si>
    <t>05/07 gasolina 100,00     (Maestro 2061)</t>
  </si>
  <si>
    <t>09/07 gasolina 100,00          (Maestro 2061)</t>
  </si>
  <si>
    <t>08/07 copel 715,61     (Maestro 2061)</t>
  </si>
  <si>
    <t>08/07 copel 810.23         (Maestro 2061)</t>
  </si>
  <si>
    <t xml:space="preserve">12/07 mercado Pereira 22,43 Alimentos  (Maestro 2061) </t>
  </si>
  <si>
    <t xml:space="preserve">09/07 rede master 62,62    Alimentos   (Maestro 2061)  </t>
  </si>
  <si>
    <t>12/07 gasolina 100,00  (Maestro 2061)</t>
  </si>
  <si>
    <t>14/07 gasolina 100,00  (Maestro 2061)</t>
  </si>
  <si>
    <t>16/07 gasolina 50,00   (Maestro 2061)</t>
  </si>
  <si>
    <t>10/07 gasolina 50,00   (Maestro 2061)</t>
  </si>
  <si>
    <t>11/08 internet 99,90   (Maestro 2061)</t>
  </si>
  <si>
    <t xml:space="preserve">19/07 gasolina 50,00     (Maestro 2061) </t>
  </si>
  <si>
    <t xml:space="preserve">23/07 gasolina 50,00    (Maestro 2061) </t>
  </si>
  <si>
    <t xml:space="preserve">23/07 auto peças 9,00    (Maestro 2061) </t>
  </si>
  <si>
    <t xml:space="preserve">24/07 gasolina 50,00       (Maestro 2061) </t>
  </si>
  <si>
    <t xml:space="preserve">25/07 gasolina 100,00       (Maestro 2061) </t>
  </si>
  <si>
    <t xml:space="preserve">27/07 gasolina 95,00        (Maestro 2061) </t>
  </si>
  <si>
    <t xml:space="preserve">25/07 autopeças 20,00      (Maestro 2061) </t>
  </si>
  <si>
    <t xml:space="preserve">25/07 auto peças 100,00   (Maestro 2061) </t>
  </si>
  <si>
    <t xml:space="preserve">29/07 gasolina 100,00  (Maestro 2061) </t>
  </si>
  <si>
    <t xml:space="preserve">29/07 sem nota 19,75      </t>
  </si>
  <si>
    <t xml:space="preserve">30/07 auto peças 20,00   (Maestro 2061) </t>
  </si>
  <si>
    <t>02/07 1.000,00 Onildo</t>
  </si>
  <si>
    <t>09/07 400,00 Leandro</t>
  </si>
  <si>
    <t>22/07 50,20 Anônimo</t>
  </si>
  <si>
    <t>22/07 400,00 Leandro</t>
  </si>
  <si>
    <t>25/07 Manutenção de Conta 42,00</t>
  </si>
  <si>
    <t>29/07 Tarifa saque CB 1,95</t>
  </si>
  <si>
    <t>SUBTOTAL</t>
  </si>
  <si>
    <t>01/03 100,00 Depósiito cheque telemarketing</t>
  </si>
  <si>
    <t>01/03 100,00 Doações anonimas</t>
  </si>
  <si>
    <t>06/03 1.000,00  Doação Onildo</t>
  </si>
  <si>
    <t>06/03 250,00  Familia do Valter</t>
  </si>
  <si>
    <t>11/03 30,00  Telemarketing</t>
  </si>
  <si>
    <t>11/03 1.600,00 Doação Leandro</t>
  </si>
  <si>
    <t>13/03 20,00 Telemarketing</t>
  </si>
  <si>
    <t>19/03 Dp Cheque telemarketing</t>
  </si>
  <si>
    <t>21/03 Dp telemarketing</t>
  </si>
  <si>
    <t>26/03 Anonimo</t>
  </si>
  <si>
    <t>13/03 auto peças 40,00 (MAESTRO 2061)</t>
  </si>
  <si>
    <t>26/03 gasolina 50,00 (MAESTRO 2061)</t>
  </si>
  <si>
    <t>06/03 saque para o caixa 300,00</t>
  </si>
  <si>
    <t>06/03 saque para o caixa 240,00</t>
  </si>
  <si>
    <t>11/03 depesa manutenção conta 49,00</t>
  </si>
  <si>
    <t>12/03 saque caixa pagar conta</t>
  </si>
  <si>
    <t>13/03 saque caixa pagar conta</t>
  </si>
  <si>
    <t>13/03 transferencia tarifa saque cb 1,95</t>
  </si>
  <si>
    <t>19/03 saque caixa dispesa 300,00</t>
  </si>
  <si>
    <t>21/03 saque caixa dispesa 160,00</t>
  </si>
  <si>
    <t>27/03 saque caixa dispesa 20,00</t>
  </si>
  <si>
    <t>.</t>
  </si>
  <si>
    <t>maio</t>
  </si>
  <si>
    <t>março</t>
  </si>
  <si>
    <t>FLUXO DE CAIXA</t>
  </si>
  <si>
    <t>06/05 Doação Anônima 250,00</t>
  </si>
  <si>
    <t>16/05 Alimentos 32,00 (compra maestro 2061)</t>
  </si>
  <si>
    <t>05/06  Doação Anônima</t>
  </si>
  <si>
    <t>JUNHO</t>
  </si>
  <si>
    <t>Auto Peças</t>
  </si>
  <si>
    <t>AGOSTO</t>
  </si>
  <si>
    <t>DATA</t>
  </si>
  <si>
    <t>Doação Onildo</t>
  </si>
  <si>
    <t>Doação Telemarketing</t>
  </si>
  <si>
    <t>Doação Familia Valter</t>
  </si>
  <si>
    <t>Auto Peças (compra maestro 2061)</t>
  </si>
  <si>
    <t>Tarifa</t>
  </si>
  <si>
    <t>Farmácia (compra maestro 2061)</t>
  </si>
  <si>
    <t>Combustível (compra maestro 2061)</t>
  </si>
  <si>
    <t>Supermercado (compra maestro 2061)</t>
  </si>
  <si>
    <t>Material de Construção (compra maestro 2061)</t>
  </si>
  <si>
    <t>Manutenção da Conta</t>
  </si>
  <si>
    <t>Tarifa bancária Cartão novo</t>
  </si>
  <si>
    <t>Compra de Pneus (compra maestro 2061)</t>
  </si>
  <si>
    <t xml:space="preserve">Saque para Caixa </t>
  </si>
  <si>
    <t>SETEMBRO</t>
  </si>
  <si>
    <t>DEZEMBRO</t>
  </si>
  <si>
    <t>NOVEMBRO</t>
  </si>
  <si>
    <t>OUTUBRO</t>
  </si>
  <si>
    <t xml:space="preserve"> Entrada loterica  (pag pc gesso)</t>
  </si>
  <si>
    <t xml:space="preserve"> Entrada da ( do banco cp)</t>
  </si>
  <si>
    <t>Compra combustivel</t>
  </si>
  <si>
    <t>Remédios</t>
  </si>
  <si>
    <t>eletrica do carro</t>
  </si>
  <si>
    <t xml:space="preserve">Passagem de onibos </t>
  </si>
  <si>
    <t>Pagamento boleto div. Gesso</t>
  </si>
  <si>
    <t>material de construção STRUZIK</t>
  </si>
  <si>
    <t>Cotrole do alarme carro</t>
  </si>
  <si>
    <t>re ferente a frete Arco ires Atoninho</t>
  </si>
  <si>
    <t>compra combustivel</t>
  </si>
  <si>
    <t>Pedagio 8 x 6,50=52,00</t>
  </si>
  <si>
    <t>pag. DARCIR</t>
  </si>
  <si>
    <t>Pag. Sebastião</t>
  </si>
  <si>
    <t>venda de sucata</t>
  </si>
  <si>
    <t>Doação josé carlos</t>
  </si>
  <si>
    <t>recarga celular</t>
  </si>
  <si>
    <t xml:space="preserve"> compra alimento</t>
  </si>
  <si>
    <t>compra chuveiro</t>
  </si>
  <si>
    <t>pedagio 8x6,5= 52,00</t>
  </si>
  <si>
    <t>Supermercado  alimento</t>
  </si>
  <si>
    <t xml:space="preserve"> Doação darcir</t>
  </si>
  <si>
    <t>Entrada da ( do banco cp)</t>
  </si>
  <si>
    <t>Compra passagem para curitibanos</t>
  </si>
  <si>
    <t>alimento</t>
  </si>
  <si>
    <t>peça para carro</t>
  </si>
  <si>
    <t>pag. Luz</t>
  </si>
  <si>
    <t>compra sementes e disco de corte</t>
  </si>
  <si>
    <t>compra material limpesa</t>
  </si>
  <si>
    <t>estacionamento</t>
  </si>
  <si>
    <t>pag. Boleto internete</t>
  </si>
  <si>
    <t>Pedagio 15 x 6,50=97,50</t>
  </si>
  <si>
    <t>recaga celular 3x15,00=45,00+20=65,00</t>
  </si>
  <si>
    <t>mat. Const. Telhas 5mm e pregos</t>
  </si>
  <si>
    <t>Compra carvão mineral</t>
  </si>
  <si>
    <t>transporte curitibanos (Luiz)</t>
  </si>
  <si>
    <t>Compra alimento e velas igreja</t>
  </si>
  <si>
    <t>doação prefeitura mandirituba /PR</t>
  </si>
  <si>
    <t xml:space="preserve">Compra lanches para quatro pessoas </t>
  </si>
  <si>
    <t>mat. Const. Tintas e pisos</t>
  </si>
  <si>
    <t>pagamento boleto div. Gesso</t>
  </si>
  <si>
    <t>pagamento boleto internete</t>
  </si>
  <si>
    <t>rec celular</t>
  </si>
  <si>
    <t>semente de milho e ração</t>
  </si>
  <si>
    <t>alimentos</t>
  </si>
  <si>
    <t>Pedagio 18 x 6,50=117,00</t>
  </si>
  <si>
    <t>recibo cartorio</t>
  </si>
  <si>
    <t>Doação Madrilene</t>
  </si>
  <si>
    <t>05/07        Doação Madrilene</t>
  </si>
  <si>
    <t>05/07  Anonimo</t>
  </si>
  <si>
    <t>18/07 50,00 telemarketing</t>
  </si>
  <si>
    <t xml:space="preserve">19/07 Telemarketing </t>
  </si>
  <si>
    <t>18/07 Doação José Carlos</t>
  </si>
  <si>
    <t>FICHA DE CAIXA 2020</t>
  </si>
  <si>
    <t>12/01 venda de pães</t>
  </si>
  <si>
    <t>04/02  Doação Anônima</t>
  </si>
  <si>
    <t>07/02  Entrada conta bancária (Maestro 2061)</t>
  </si>
  <si>
    <t>17/02 Entrada conta bancária (Maestro 2061)</t>
  </si>
  <si>
    <t>26/02 Entrada conta bancária (Maestro)</t>
  </si>
  <si>
    <t>01/02 Compra de alimentos</t>
  </si>
  <si>
    <t>01/02 compra combustível</t>
  </si>
  <si>
    <t>01/02 Pedágio</t>
  </si>
  <si>
    <t>03/02 Medicamentos</t>
  </si>
  <si>
    <t>05/02 Estacionamento</t>
  </si>
  <si>
    <t>07/02 Recarga celular</t>
  </si>
  <si>
    <t>08/02 Boleto Internet</t>
  </si>
  <si>
    <t>17/02 Copel - energia elétrica</t>
  </si>
  <si>
    <t>19/02 M.M Fomento pagamento</t>
  </si>
  <si>
    <t>28/02 Combustível</t>
  </si>
  <si>
    <t xml:space="preserve">17/02 Material de construção </t>
  </si>
  <si>
    <t>26/02 140,00 Doação José Carlos</t>
  </si>
  <si>
    <t>12/01 doação jociele</t>
  </si>
  <si>
    <t>14/01  doação telemarket</t>
  </si>
  <si>
    <t>10/01  doação telemarket</t>
  </si>
  <si>
    <t>19/01           saque (maestro 2061)</t>
  </si>
  <si>
    <t xml:space="preserve">30/01    doção Darcir        </t>
  </si>
  <si>
    <t>30/01 doção fabiano</t>
  </si>
  <si>
    <t>02/03 gasolina e etanol</t>
  </si>
  <si>
    <t>02/03 compra alimento</t>
  </si>
  <si>
    <t>02/03 compra de combustivel</t>
  </si>
  <si>
    <t>09/03 compra combustivel</t>
  </si>
  <si>
    <t>10/03 compra alimento</t>
  </si>
  <si>
    <t>19/03 compra alimentos</t>
  </si>
  <si>
    <t>20/0 compra alimentos</t>
  </si>
  <si>
    <t>20/03 compra pçs carro</t>
  </si>
  <si>
    <t>24/03 pagamento fatura copel</t>
  </si>
  <si>
    <t>30/03 compra de alimentos</t>
  </si>
  <si>
    <t>31/03 compra gas glp 13</t>
  </si>
  <si>
    <t>31/03 compra alimento e embalagem</t>
  </si>
  <si>
    <t>31/03 pagamento pedagio 17x6,50</t>
  </si>
  <si>
    <t>12/03 compra combustivel</t>
  </si>
  <si>
    <t>12/03 compra rec celular</t>
  </si>
  <si>
    <t>12/01 doação Leandro</t>
  </si>
  <si>
    <t>02/03 doação anonima  80,00</t>
  </si>
  <si>
    <t>12/03 doação Leandro</t>
  </si>
  <si>
    <t>12/03 doação jociele</t>
  </si>
  <si>
    <t>12/03 venda de pães</t>
  </si>
  <si>
    <t xml:space="preserve">19/03  doação josé Carlos       </t>
  </si>
  <si>
    <t xml:space="preserve">30/03    doção Darcir        </t>
  </si>
  <si>
    <t>30/03 doção fabiano</t>
  </si>
  <si>
    <t xml:space="preserve">MOVIMENTO CAIXA - MÊS:01/2020 </t>
  </si>
  <si>
    <t>04/04 compra alimentos</t>
  </si>
  <si>
    <t>06/04 compra combustivel</t>
  </si>
  <si>
    <t>08/04 compra pçs de carro</t>
  </si>
  <si>
    <t>08/04 compra alimentos</t>
  </si>
  <si>
    <t>09/04 compra alimentos</t>
  </si>
  <si>
    <t>10/04 compra alimentos</t>
  </si>
  <si>
    <t>11/04 compra combustivel</t>
  </si>
  <si>
    <t>17/04 compra embalagem</t>
  </si>
  <si>
    <t>22/04 compra ração, trena, creolina , agulha</t>
  </si>
  <si>
    <t>26/04 compra alimentos</t>
  </si>
  <si>
    <t>25/04 compra pçs de carro</t>
  </si>
  <si>
    <t>24/04 compra depapel higienico</t>
  </si>
  <si>
    <t>24/04 pagamento mat. De construção</t>
  </si>
  <si>
    <t>24/04 compra EPIS</t>
  </si>
  <si>
    <t>27/04 pagamento combustivel</t>
  </si>
  <si>
    <t>30/04 compra combustivel</t>
  </si>
  <si>
    <t>12/04 doação Leandro</t>
  </si>
  <si>
    <t>12/04 doação jociele</t>
  </si>
  <si>
    <t>12/04 venda de pães</t>
  </si>
  <si>
    <t>08/04 doação anonima 200,00</t>
  </si>
  <si>
    <t xml:space="preserve">30/04    doção Darcir        </t>
  </si>
  <si>
    <t xml:space="preserve">   </t>
  </si>
  <si>
    <t>12/02 MECANICA motor de partida uno</t>
  </si>
  <si>
    <t>12/02 MECANICA compra de pç</t>
  </si>
  <si>
    <t>12/02 compra combustível</t>
  </si>
  <si>
    <t>17/02 alimentos</t>
  </si>
  <si>
    <t>17/02 cadeado</t>
  </si>
  <si>
    <t>21/02 alimentos</t>
  </si>
  <si>
    <t>21/02 Combustível</t>
  </si>
  <si>
    <t>26/02 Combustível</t>
  </si>
  <si>
    <t>07/02  doação josé Carlos dos  Santos</t>
  </si>
  <si>
    <t xml:space="preserve">FLUXO DE CAIXA </t>
  </si>
  <si>
    <t>FICHA DE CAIXA- MARÇO 2020</t>
  </si>
  <si>
    <t xml:space="preserve">FLUXO DE CAIXA - </t>
  </si>
  <si>
    <t>07/05 Saque (cartão maestro 2061) pag. Copel</t>
  </si>
  <si>
    <t>08/05 saque ( maestro 2061)</t>
  </si>
  <si>
    <t>02/05 compra alimentos</t>
  </si>
  <si>
    <t>01/05 compra alimentos</t>
  </si>
  <si>
    <t>03/05 compra medicamentos</t>
  </si>
  <si>
    <t>05/05  Mat. De construção</t>
  </si>
  <si>
    <t>07/05  pag. Copel</t>
  </si>
  <si>
    <t>12/05 compra combustivel</t>
  </si>
  <si>
    <t>12/05  Mat. De construção</t>
  </si>
  <si>
    <t>15/05 combustivel</t>
  </si>
  <si>
    <t>19/05 compra pçs automotivas</t>
  </si>
  <si>
    <t>21/05 compra medicamentos</t>
  </si>
  <si>
    <t>21/05 compra estacionamento</t>
  </si>
  <si>
    <t>26/05 compra combustivel</t>
  </si>
  <si>
    <t>28/05 compra medicamentos</t>
  </si>
  <si>
    <t>28/05 compra combustivel</t>
  </si>
  <si>
    <t>29/05 compra medicamentos</t>
  </si>
  <si>
    <t>29/05 compra combustivel</t>
  </si>
  <si>
    <t>30/05 compra combustivel</t>
  </si>
  <si>
    <t>02/05  - Doação Darcir</t>
  </si>
  <si>
    <t>11/05 doação José Carlos</t>
  </si>
  <si>
    <t>30/62 compra alimentos</t>
  </si>
  <si>
    <t>30/05/2020 pag. Pedágio  11x6,5</t>
  </si>
  <si>
    <t>30/02 pag. Pedagil  7x6,5=45,00</t>
  </si>
  <si>
    <t>03/06  Doação  joseane</t>
  </si>
  <si>
    <t>05/06  Doação Madrilene</t>
  </si>
  <si>
    <t>12/06  Doação Anônima</t>
  </si>
  <si>
    <t>01/06 mat. De construção</t>
  </si>
  <si>
    <t>03/06 compra pçs automotivas</t>
  </si>
  <si>
    <t>03/06 Pag. Boleto internete</t>
  </si>
  <si>
    <t>04/06 compra combustivel</t>
  </si>
  <si>
    <t>05/06 compra mat. De limpesa</t>
  </si>
  <si>
    <t>05/06 compra ração, mudas</t>
  </si>
  <si>
    <t>23/06 compra combustivel</t>
  </si>
  <si>
    <t>23/06 recarga celular</t>
  </si>
  <si>
    <t>25/06 Pag. Boleto internete</t>
  </si>
  <si>
    <t xml:space="preserve">06/06 mat. De construção </t>
  </si>
  <si>
    <t xml:space="preserve">25/06 mat. De construção </t>
  </si>
  <si>
    <t xml:space="preserve">26/06 mat. De construção </t>
  </si>
  <si>
    <t>27/06 compra alimentos</t>
  </si>
  <si>
    <t>27/06 compra alimentos, papel higienico</t>
  </si>
  <si>
    <t>28/06 compra combustivel</t>
  </si>
  <si>
    <t>30/06 Pag. Pedágio  12x6,5</t>
  </si>
  <si>
    <t>05/06  Doação José Calos</t>
  </si>
  <si>
    <t>05/06  Doação Darcir Amandio b. Fim</t>
  </si>
  <si>
    <t>30/04 compra pçs de carro</t>
  </si>
  <si>
    <t>26/04 compra mat. De construção</t>
  </si>
  <si>
    <t>12/04 doação José Carlos dos Santos</t>
  </si>
  <si>
    <t>29/05 compra mat. De construção</t>
  </si>
  <si>
    <t>28/05 compra pçs automotivas</t>
  </si>
  <si>
    <t>06/05 Doação Jociele</t>
  </si>
  <si>
    <t>30/04 pagamento pedagio 9x6,50</t>
  </si>
  <si>
    <t>18/03 compra alimentos</t>
  </si>
  <si>
    <t xml:space="preserve">19/03  doação ent. Da conta  BANCARIA     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</si>
</sst>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dd/mm/yy;@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color indexed="18"/>
      <name val="Arial"/>
      <family val="2"/>
    </font>
    <font>
      <b/>
      <sz val="10"/>
      <color indexed="56"/>
      <name val="Arial"/>
      <family val="2"/>
    </font>
    <font>
      <b/>
      <sz val="10"/>
      <color indexed="18"/>
      <name val="Arial"/>
      <family val="2"/>
    </font>
    <font>
      <b/>
      <sz val="10"/>
      <color indexed="57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theme="3"/>
      <name val="Arial"/>
      <family val="2"/>
    </font>
    <font>
      <sz val="10"/>
      <color theme="3"/>
      <name val="Arial"/>
      <family val="2"/>
    </font>
    <font>
      <b/>
      <sz val="20"/>
      <name val="Arial"/>
      <family val="2"/>
    </font>
    <font>
      <sz val="12"/>
      <color theme="3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2"/>
      <color theme="1" tint="0.1499984740745262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2"/>
      </patternFill>
    </fill>
    <fill>
      <patternFill patternType="solid">
        <fgColor indexed="44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6" fillId="0" borderId="1" xfId="2" applyFont="1" applyFill="1" applyBorder="1" applyAlignment="1" applyProtection="1">
      <alignment horizontal="center"/>
      <protection locked="0"/>
    </xf>
    <xf numFmtId="0" fontId="2" fillId="0" borderId="3" xfId="2" applyBorder="1"/>
    <xf numFmtId="0" fontId="2" fillId="0" borderId="3" xfId="2" applyBorder="1" applyProtection="1">
      <protection locked="0"/>
    </xf>
    <xf numFmtId="0" fontId="2" fillId="0" borderId="5" xfId="2" applyBorder="1" applyProtection="1">
      <protection locked="0"/>
    </xf>
    <xf numFmtId="0" fontId="3" fillId="3" borderId="1" xfId="2" applyFont="1" applyFill="1" applyBorder="1" applyAlignment="1" applyProtection="1">
      <alignment horizontal="right" vertical="center"/>
      <protection locked="0"/>
    </xf>
    <xf numFmtId="0" fontId="9" fillId="0" borderId="1" xfId="2" applyFont="1" applyBorder="1" applyAlignment="1" applyProtection="1">
      <alignment horizontal="right" vertical="center"/>
      <protection locked="0"/>
    </xf>
    <xf numFmtId="0" fontId="7" fillId="0" borderId="1" xfId="2" applyFont="1" applyBorder="1" applyAlignment="1" applyProtection="1">
      <alignment horizontal="right" vertical="center"/>
      <protection locked="0"/>
    </xf>
    <xf numFmtId="0" fontId="2" fillId="0" borderId="9" xfId="2" applyBorder="1" applyProtection="1">
      <protection locked="0"/>
    </xf>
    <xf numFmtId="0" fontId="6" fillId="0" borderId="2" xfId="2" applyFont="1" applyFill="1" applyBorder="1" applyAlignment="1" applyProtection="1">
      <alignment horizontal="center"/>
      <protection locked="0"/>
    </xf>
    <xf numFmtId="43" fontId="8" fillId="0" borderId="2" xfId="1" applyFont="1" applyBorder="1" applyAlignment="1" applyProtection="1">
      <alignment horizontal="center" vertical="center"/>
      <protection hidden="1"/>
    </xf>
    <xf numFmtId="43" fontId="8" fillId="0" borderId="1" xfId="1" applyFont="1" applyBorder="1" applyAlignment="1" applyProtection="1">
      <alignment horizontal="center" vertical="center"/>
      <protection hidden="1"/>
    </xf>
    <xf numFmtId="43" fontId="11" fillId="0" borderId="3" xfId="1" applyFont="1" applyFill="1" applyBorder="1" applyProtection="1">
      <protection locked="0"/>
    </xf>
    <xf numFmtId="43" fontId="9" fillId="0" borderId="1" xfId="1" applyFont="1" applyBorder="1" applyAlignment="1" applyProtection="1">
      <alignment horizontal="center" vertical="center"/>
      <protection locked="0" hidden="1"/>
    </xf>
    <xf numFmtId="43" fontId="3" fillId="3" borderId="1" xfId="1" applyFont="1" applyFill="1" applyBorder="1" applyAlignment="1" applyProtection="1">
      <alignment horizontal="center" vertical="center"/>
    </xf>
    <xf numFmtId="16" fontId="2" fillId="0" borderId="3" xfId="2" applyNumberFormat="1" applyBorder="1" applyProtection="1">
      <protection locked="0"/>
    </xf>
    <xf numFmtId="16" fontId="2" fillId="0" borderId="3" xfId="2" applyNumberFormat="1" applyBorder="1"/>
    <xf numFmtId="0" fontId="2" fillId="0" borderId="5" xfId="2" applyBorder="1"/>
    <xf numFmtId="0" fontId="2" fillId="0" borderId="0" xfId="2" applyBorder="1" applyProtection="1">
      <protection locked="0"/>
    </xf>
    <xf numFmtId="43" fontId="11" fillId="0" borderId="0" xfId="1" applyFont="1" applyFill="1" applyBorder="1" applyProtection="1">
      <protection locked="0"/>
    </xf>
    <xf numFmtId="44" fontId="6" fillId="0" borderId="1" xfId="5" applyFont="1" applyFill="1" applyBorder="1" applyAlignment="1" applyProtection="1">
      <alignment horizontal="center"/>
      <protection locked="0"/>
    </xf>
    <xf numFmtId="44" fontId="11" fillId="0" borderId="9" xfId="5" applyFont="1" applyFill="1" applyBorder="1" applyProtection="1">
      <protection locked="0"/>
    </xf>
    <xf numFmtId="44" fontId="11" fillId="0" borderId="3" xfId="5" applyFont="1" applyFill="1" applyBorder="1" applyProtection="1">
      <protection locked="0"/>
    </xf>
    <xf numFmtId="44" fontId="8" fillId="0" borderId="2" xfId="5" applyFont="1" applyBorder="1" applyAlignment="1" applyProtection="1">
      <alignment horizontal="center" vertical="center"/>
      <protection hidden="1"/>
    </xf>
    <xf numFmtId="44" fontId="8" fillId="0" borderId="1" xfId="5" applyFont="1" applyBorder="1" applyAlignment="1" applyProtection="1">
      <alignment horizontal="center" vertical="center"/>
      <protection hidden="1"/>
    </xf>
    <xf numFmtId="44" fontId="9" fillId="0" borderId="1" xfId="5" applyFont="1" applyBorder="1" applyAlignment="1" applyProtection="1">
      <alignment horizontal="center" vertical="center"/>
      <protection locked="0" hidden="1"/>
    </xf>
    <xf numFmtId="44" fontId="10" fillId="0" borderId="1" xfId="5" quotePrefix="1" applyFont="1" applyBorder="1" applyAlignment="1" applyProtection="1">
      <alignment horizontal="center" vertical="center"/>
      <protection locked="0"/>
    </xf>
    <xf numFmtId="44" fontId="3" fillId="3" borderId="1" xfId="5" applyFont="1" applyFill="1" applyBorder="1" applyAlignment="1" applyProtection="1">
      <alignment horizontal="center" vertical="center"/>
    </xf>
    <xf numFmtId="44" fontId="0" fillId="0" borderId="0" xfId="5" applyFont="1"/>
    <xf numFmtId="0" fontId="13" fillId="0" borderId="1" xfId="2" applyFont="1" applyBorder="1" applyAlignment="1" applyProtection="1">
      <alignment horizontal="right" vertical="center"/>
      <protection locked="0"/>
    </xf>
    <xf numFmtId="44" fontId="13" fillId="0" borderId="1" xfId="5" quotePrefix="1" applyFont="1" applyBorder="1" applyAlignment="1" applyProtection="1">
      <alignment horizontal="center" vertical="center"/>
      <protection locked="0"/>
    </xf>
    <xf numFmtId="43" fontId="13" fillId="0" borderId="1" xfId="1" quotePrefix="1" applyFont="1" applyBorder="1" applyAlignment="1" applyProtection="1">
      <alignment horizontal="center" vertical="center"/>
      <protection locked="0"/>
    </xf>
    <xf numFmtId="16" fontId="2" fillId="0" borderId="5" xfId="2" applyNumberFormat="1" applyBorder="1"/>
    <xf numFmtId="0" fontId="14" fillId="0" borderId="9" xfId="2" applyFont="1" applyBorder="1" applyProtection="1">
      <protection locked="0"/>
    </xf>
    <xf numFmtId="0" fontId="14" fillId="0" borderId="3" xfId="2" applyFont="1" applyBorder="1" applyProtection="1">
      <protection locked="0"/>
    </xf>
    <xf numFmtId="44" fontId="14" fillId="0" borderId="9" xfId="5" applyFont="1" applyFill="1" applyBorder="1" applyProtection="1">
      <protection locked="0"/>
    </xf>
    <xf numFmtId="44" fontId="14" fillId="0" borderId="3" xfId="5" applyFont="1" applyFill="1" applyBorder="1" applyProtection="1">
      <protection locked="0"/>
    </xf>
    <xf numFmtId="16" fontId="14" fillId="0" borderId="3" xfId="2" applyNumberFormat="1" applyFont="1" applyBorder="1" applyProtection="1">
      <protection locked="0"/>
    </xf>
    <xf numFmtId="44" fontId="11" fillId="0" borderId="5" xfId="5" applyFont="1" applyFill="1" applyBorder="1" applyProtection="1">
      <protection locked="0"/>
    </xf>
    <xf numFmtId="44" fontId="2" fillId="0" borderId="3" xfId="5" applyFont="1" applyFill="1" applyBorder="1" applyProtection="1">
      <protection locked="0"/>
    </xf>
    <xf numFmtId="44" fontId="13" fillId="3" borderId="1" xfId="5" applyFont="1" applyFill="1" applyBorder="1" applyAlignment="1" applyProtection="1">
      <alignment horizontal="center" vertical="center"/>
    </xf>
    <xf numFmtId="0" fontId="6" fillId="0" borderId="14" xfId="2" applyFont="1" applyFill="1" applyBorder="1" applyAlignment="1" applyProtection="1">
      <alignment horizontal="center"/>
      <protection locked="0"/>
    </xf>
    <xf numFmtId="0" fontId="6" fillId="0" borderId="11" xfId="2" applyFont="1" applyFill="1" applyBorder="1" applyAlignment="1" applyProtection="1">
      <alignment horizontal="center"/>
      <protection locked="0"/>
    </xf>
    <xf numFmtId="44" fontId="14" fillId="0" borderId="3" xfId="5" applyFont="1" applyBorder="1" applyProtection="1">
      <protection locked="0"/>
    </xf>
    <xf numFmtId="0" fontId="2" fillId="0" borderId="3" xfId="2" applyFill="1" applyBorder="1" applyProtection="1">
      <protection locked="0"/>
    </xf>
    <xf numFmtId="44" fontId="0" fillId="0" borderId="3" xfId="5" applyFont="1" applyBorder="1"/>
    <xf numFmtId="44" fontId="3" fillId="2" borderId="4" xfId="5" applyFont="1" applyFill="1" applyBorder="1" applyAlignment="1" applyProtection="1">
      <alignment horizontal="center" vertical="center"/>
      <protection locked="0" hidden="1"/>
    </xf>
    <xf numFmtId="44" fontId="3" fillId="2" borderId="6" xfId="5" applyFont="1" applyFill="1" applyBorder="1" applyAlignment="1" applyProtection="1">
      <alignment horizontal="center" vertical="center"/>
      <protection locked="0" hidden="1"/>
    </xf>
    <xf numFmtId="165" fontId="0" fillId="0" borderId="3" xfId="5" applyNumberFormat="1" applyFont="1" applyBorder="1" applyAlignment="1">
      <alignment horizontal="left"/>
    </xf>
    <xf numFmtId="44" fontId="8" fillId="0" borderId="3" xfId="5" applyFont="1" applyBorder="1" applyAlignment="1" applyProtection="1">
      <alignment horizontal="center" vertical="center"/>
      <protection hidden="1"/>
    </xf>
    <xf numFmtId="44" fontId="9" fillId="0" borderId="3" xfId="5" applyFont="1" applyBorder="1" applyAlignment="1" applyProtection="1">
      <alignment horizontal="center" vertical="center"/>
      <protection locked="0" hidden="1"/>
    </xf>
    <xf numFmtId="44" fontId="10" fillId="0" borderId="3" xfId="5" quotePrefix="1" applyFont="1" applyBorder="1" applyAlignment="1" applyProtection="1">
      <alignment horizontal="center" vertical="center"/>
      <protection locked="0"/>
    </xf>
    <xf numFmtId="44" fontId="3" fillId="3" borderId="3" xfId="5" applyFont="1" applyFill="1" applyBorder="1" applyAlignment="1" applyProtection="1">
      <alignment horizontal="center" vertical="center"/>
    </xf>
    <xf numFmtId="165" fontId="0" fillId="0" borderId="0" xfId="5" applyNumberFormat="1" applyFont="1" applyAlignment="1">
      <alignment horizontal="left"/>
    </xf>
    <xf numFmtId="165" fontId="6" fillId="0" borderId="3" xfId="5" applyNumberFormat="1" applyFont="1" applyFill="1" applyBorder="1" applyAlignment="1" applyProtection="1">
      <alignment horizontal="center"/>
      <protection locked="0"/>
    </xf>
    <xf numFmtId="0" fontId="6" fillId="0" borderId="3" xfId="2" applyFont="1" applyFill="1" applyBorder="1" applyAlignment="1" applyProtection="1">
      <alignment horizontal="center"/>
      <protection locked="0"/>
    </xf>
    <xf numFmtId="44" fontId="6" fillId="0" borderId="3" xfId="5" applyFont="1" applyFill="1" applyBorder="1" applyAlignment="1" applyProtection="1">
      <alignment horizontal="center"/>
      <protection locked="0"/>
    </xf>
    <xf numFmtId="0" fontId="16" fillId="0" borderId="3" xfId="2" applyFont="1" applyFill="1" applyBorder="1" applyAlignment="1" applyProtection="1">
      <alignment horizontal="left"/>
      <protection locked="0"/>
    </xf>
    <xf numFmtId="165" fontId="16" fillId="0" borderId="3" xfId="5" applyNumberFormat="1" applyFont="1" applyFill="1" applyBorder="1" applyAlignment="1" applyProtection="1">
      <alignment horizontal="left"/>
      <protection locked="0"/>
    </xf>
    <xf numFmtId="44" fontId="16" fillId="0" borderId="3" xfId="5" applyFont="1" applyFill="1" applyBorder="1" applyAlignment="1" applyProtection="1">
      <alignment horizontal="left"/>
      <protection locked="0"/>
    </xf>
    <xf numFmtId="165" fontId="14" fillId="0" borderId="3" xfId="5" applyNumberFormat="1" applyFont="1" applyFill="1" applyBorder="1" applyAlignment="1" applyProtection="1">
      <alignment horizontal="left"/>
      <protection locked="0"/>
    </xf>
    <xf numFmtId="0" fontId="14" fillId="0" borderId="3" xfId="2" applyFont="1" applyFill="1" applyBorder="1" applyAlignment="1" applyProtection="1">
      <alignment horizontal="left"/>
      <protection locked="0"/>
    </xf>
    <xf numFmtId="44" fontId="14" fillId="0" borderId="3" xfId="5" applyFont="1" applyFill="1" applyBorder="1" applyAlignment="1" applyProtection="1">
      <alignment horizontal="left"/>
      <protection locked="0"/>
    </xf>
    <xf numFmtId="0" fontId="2" fillId="0" borderId="3" xfId="2" applyFont="1" applyBorder="1"/>
    <xf numFmtId="0" fontId="2" fillId="0" borderId="3" xfId="2" applyFont="1" applyBorder="1" applyProtection="1">
      <protection locked="0"/>
    </xf>
    <xf numFmtId="165" fontId="17" fillId="0" borderId="3" xfId="5" applyNumberFormat="1" applyFont="1" applyBorder="1" applyAlignment="1">
      <alignment horizontal="left"/>
    </xf>
    <xf numFmtId="0" fontId="0" fillId="0" borderId="3" xfId="0" applyBorder="1"/>
    <xf numFmtId="16" fontId="2" fillId="0" borderId="3" xfId="2" applyNumberFormat="1" applyFont="1" applyFill="1" applyBorder="1" applyProtection="1">
      <protection locked="0"/>
    </xf>
    <xf numFmtId="0" fontId="2" fillId="0" borderId="3" xfId="2" applyFont="1" applyFill="1" applyBorder="1" applyProtection="1">
      <protection locked="0"/>
    </xf>
    <xf numFmtId="165" fontId="3" fillId="0" borderId="3" xfId="5" applyNumberFormat="1" applyFont="1" applyFill="1" applyBorder="1" applyAlignment="1" applyProtection="1">
      <alignment horizontal="left"/>
      <protection locked="0"/>
    </xf>
    <xf numFmtId="0" fontId="2" fillId="0" borderId="3" xfId="2" applyFont="1" applyFill="1" applyBorder="1" applyAlignment="1" applyProtection="1">
      <alignment horizontal="left"/>
      <protection locked="0"/>
    </xf>
    <xf numFmtId="44" fontId="2" fillId="0" borderId="3" xfId="5" applyFont="1" applyFill="1" applyBorder="1" applyAlignment="1" applyProtection="1">
      <alignment horizontal="left"/>
      <protection locked="0"/>
    </xf>
    <xf numFmtId="165" fontId="17" fillId="0" borderId="3" xfId="5" applyNumberFormat="1" applyFont="1" applyFill="1" applyBorder="1" applyAlignment="1" applyProtection="1">
      <alignment horizontal="left"/>
      <protection locked="0"/>
    </xf>
    <xf numFmtId="0" fontId="17" fillId="0" borderId="3" xfId="2" applyFont="1" applyFill="1" applyBorder="1" applyAlignment="1" applyProtection="1">
      <alignment horizontal="left"/>
      <protection locked="0"/>
    </xf>
    <xf numFmtId="165" fontId="18" fillId="0" borderId="3" xfId="5" applyNumberFormat="1" applyFont="1" applyFill="1" applyBorder="1" applyAlignment="1" applyProtection="1">
      <alignment horizontal="center"/>
      <protection locked="0"/>
    </xf>
    <xf numFmtId="0" fontId="18" fillId="0" borderId="3" xfId="2" applyFont="1" applyFill="1" applyBorder="1" applyAlignment="1" applyProtection="1">
      <alignment horizontal="center"/>
      <protection locked="0"/>
    </xf>
    <xf numFmtId="44" fontId="18" fillId="0" borderId="3" xfId="5" applyFont="1" applyFill="1" applyBorder="1" applyAlignment="1" applyProtection="1">
      <alignment horizontal="center"/>
      <protection locked="0"/>
    </xf>
    <xf numFmtId="165" fontId="19" fillId="0" borderId="3" xfId="5" applyNumberFormat="1" applyFont="1" applyFill="1" applyBorder="1" applyAlignment="1" applyProtection="1">
      <alignment horizontal="center"/>
      <protection locked="0"/>
    </xf>
    <xf numFmtId="0" fontId="19" fillId="0" borderId="3" xfId="2" applyFont="1" applyFill="1" applyBorder="1" applyAlignment="1" applyProtection="1">
      <alignment horizontal="center"/>
      <protection locked="0"/>
    </xf>
    <xf numFmtId="44" fontId="19" fillId="0" borderId="3" xfId="5" applyFont="1" applyFill="1" applyBorder="1" applyAlignment="1" applyProtection="1">
      <alignment horizontal="center"/>
      <protection locked="0"/>
    </xf>
    <xf numFmtId="0" fontId="2" fillId="0" borderId="3" xfId="2" applyFont="1" applyFill="1" applyBorder="1"/>
    <xf numFmtId="0" fontId="20" fillId="0" borderId="3" xfId="2" applyFont="1" applyFill="1" applyBorder="1" applyAlignment="1" applyProtection="1">
      <alignment horizontal="left"/>
      <protection locked="0"/>
    </xf>
    <xf numFmtId="44" fontId="21" fillId="0" borderId="3" xfId="5" applyFont="1" applyFill="1" applyBorder="1" applyAlignment="1" applyProtection="1">
      <alignment horizontal="left"/>
      <protection locked="0"/>
    </xf>
    <xf numFmtId="165" fontId="20" fillId="0" borderId="3" xfId="5" applyNumberFormat="1" applyFont="1" applyFill="1" applyBorder="1" applyAlignment="1" applyProtection="1">
      <alignment horizontal="left"/>
      <protection locked="0"/>
    </xf>
    <xf numFmtId="165" fontId="13" fillId="0" borderId="3" xfId="5" applyNumberFormat="1" applyFont="1" applyFill="1" applyBorder="1" applyAlignment="1" applyProtection="1">
      <alignment horizontal="left"/>
      <protection locked="0"/>
    </xf>
    <xf numFmtId="0" fontId="17" fillId="0" borderId="0" xfId="0" applyFont="1" applyFill="1"/>
    <xf numFmtId="0" fontId="17" fillId="0" borderId="3" xfId="2" applyFont="1" applyFill="1" applyBorder="1" applyProtection="1">
      <protection locked="0"/>
    </xf>
    <xf numFmtId="44" fontId="17" fillId="0" borderId="3" xfId="5" applyFont="1" applyFill="1" applyBorder="1" applyProtection="1">
      <protection locked="0"/>
    </xf>
    <xf numFmtId="0" fontId="4" fillId="0" borderId="7" xfId="2" applyFont="1" applyFill="1" applyBorder="1" applyAlignment="1" applyProtection="1">
      <alignment horizontal="center"/>
      <protection locked="0"/>
    </xf>
    <xf numFmtId="0" fontId="4" fillId="0" borderId="10" xfId="2" applyFont="1" applyFill="1" applyBorder="1" applyAlignment="1" applyProtection="1">
      <alignment horizontal="center"/>
      <protection locked="0"/>
    </xf>
    <xf numFmtId="0" fontId="4" fillId="0" borderId="8" xfId="2" applyFont="1" applyFill="1" applyBorder="1" applyAlignment="1" applyProtection="1">
      <alignment horizontal="center"/>
      <protection locked="0"/>
    </xf>
    <xf numFmtId="0" fontId="5" fillId="0" borderId="7" xfId="2" applyFont="1" applyFill="1" applyBorder="1" applyAlignment="1" applyProtection="1">
      <alignment horizontal="center"/>
      <protection locked="0"/>
    </xf>
    <xf numFmtId="0" fontId="5" fillId="0" borderId="10" xfId="2" applyFont="1" applyFill="1" applyBorder="1" applyAlignment="1" applyProtection="1">
      <alignment horizontal="center"/>
      <protection locked="0"/>
    </xf>
    <xf numFmtId="0" fontId="5" fillId="0" borderId="8" xfId="2" applyFont="1" applyFill="1" applyBorder="1" applyAlignment="1" applyProtection="1">
      <alignment horizontal="center"/>
      <protection locked="0"/>
    </xf>
    <xf numFmtId="44" fontId="3" fillId="2" borderId="4" xfId="5" applyFont="1" applyFill="1" applyBorder="1" applyAlignment="1" applyProtection="1">
      <alignment horizontal="center" vertical="center"/>
      <protection locked="0" hidden="1"/>
    </xf>
    <xf numFmtId="44" fontId="3" fillId="2" borderId="6" xfId="5" applyFont="1" applyFill="1" applyBorder="1" applyAlignment="1" applyProtection="1">
      <alignment horizontal="center" vertical="center"/>
      <protection locked="0" hidden="1"/>
    </xf>
    <xf numFmtId="17" fontId="5" fillId="0" borderId="7" xfId="2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 vertical="center"/>
      <protection locked="0" hidden="1"/>
    </xf>
    <xf numFmtId="43" fontId="3" fillId="2" borderId="12" xfId="1" applyFont="1" applyFill="1" applyBorder="1" applyAlignment="1" applyProtection="1">
      <alignment horizontal="center" vertical="center"/>
      <protection locked="0" hidden="1"/>
    </xf>
    <xf numFmtId="43" fontId="3" fillId="2" borderId="13" xfId="1" applyFont="1" applyFill="1" applyBorder="1" applyAlignment="1" applyProtection="1">
      <alignment horizontal="center" vertical="center"/>
      <protection locked="0" hidden="1"/>
    </xf>
    <xf numFmtId="0" fontId="15" fillId="0" borderId="0" xfId="2" applyFont="1" applyFill="1" applyBorder="1" applyAlignment="1" applyProtection="1">
      <alignment horizontal="center"/>
      <protection locked="0"/>
    </xf>
    <xf numFmtId="0" fontId="15" fillId="0" borderId="4" xfId="2" applyFont="1" applyFill="1" applyBorder="1" applyAlignment="1" applyProtection="1">
      <alignment horizontal="center"/>
      <protection locked="0"/>
    </xf>
    <xf numFmtId="0" fontId="5" fillId="0" borderId="0" xfId="2" applyFont="1" applyFill="1" applyBorder="1" applyAlignment="1" applyProtection="1">
      <alignment horizontal="center"/>
      <protection locked="0"/>
    </xf>
    <xf numFmtId="0" fontId="5" fillId="0" borderId="4" xfId="2" applyFont="1" applyFill="1" applyBorder="1" applyAlignment="1" applyProtection="1">
      <alignment horizontal="center"/>
      <protection locked="0"/>
    </xf>
    <xf numFmtId="0" fontId="7" fillId="0" borderId="3" xfId="2" applyFont="1" applyBorder="1" applyAlignment="1" applyProtection="1">
      <alignment horizontal="right" vertical="center"/>
      <protection locked="0"/>
    </xf>
    <xf numFmtId="0" fontId="9" fillId="0" borderId="3" xfId="2" applyFont="1" applyBorder="1" applyAlignment="1" applyProtection="1">
      <alignment horizontal="right" vertical="center"/>
      <protection locked="0"/>
    </xf>
    <xf numFmtId="44" fontId="3" fillId="2" borderId="3" xfId="5" applyFont="1" applyFill="1" applyBorder="1" applyAlignment="1" applyProtection="1">
      <alignment horizontal="center" vertical="center"/>
      <protection locked="0" hidden="1"/>
    </xf>
    <xf numFmtId="0" fontId="10" fillId="0" borderId="3" xfId="2" applyFont="1" applyBorder="1" applyAlignment="1" applyProtection="1">
      <alignment horizontal="right" vertical="center"/>
      <protection locked="0"/>
    </xf>
    <xf numFmtId="0" fontId="3" fillId="3" borderId="3" xfId="2" applyFont="1" applyFill="1" applyBorder="1" applyAlignment="1" applyProtection="1">
      <alignment horizontal="right" vertical="center"/>
      <protection locked="0"/>
    </xf>
    <xf numFmtId="0" fontId="15" fillId="0" borderId="3" xfId="2" applyFont="1" applyFill="1" applyBorder="1" applyAlignment="1" applyProtection="1">
      <alignment horizontal="center"/>
      <protection locked="0"/>
    </xf>
    <xf numFmtId="0" fontId="5" fillId="0" borderId="3" xfId="2" applyFont="1" applyFill="1" applyBorder="1" applyAlignment="1" applyProtection="1">
      <alignment horizontal="center"/>
      <protection locked="0"/>
    </xf>
  </cellXfs>
  <cellStyles count="6">
    <cellStyle name="Moeda" xfId="5" builtinId="4"/>
    <cellStyle name="Normal" xfId="0" builtinId="0"/>
    <cellStyle name="Normal 2" xfId="2"/>
    <cellStyle name="Separador de milhares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showGridLines="0" zoomScale="115" zoomScaleNormal="115" workbookViewId="0">
      <selection sqref="A1:C1"/>
    </sheetView>
  </sheetViews>
  <sheetFormatPr defaultRowHeight="15"/>
  <cols>
    <col min="1" max="1" width="57.85546875" customWidth="1"/>
    <col min="2" max="2" width="14.28515625" style="28" bestFit="1" customWidth="1"/>
    <col min="3" max="3" width="14.28515625" style="28" customWidth="1"/>
  </cols>
  <sheetData>
    <row r="1" spans="1:9" ht="24" thickBot="1">
      <c r="A1" s="88" t="s">
        <v>23</v>
      </c>
      <c r="B1" s="89"/>
      <c r="C1" s="90"/>
    </row>
    <row r="2" spans="1:9" ht="18.75" thickBot="1">
      <c r="A2" s="91" t="s">
        <v>209</v>
      </c>
      <c r="B2" s="92"/>
      <c r="C2" s="93"/>
    </row>
    <row r="3" spans="1:9" ht="16.5" thickBot="1">
      <c r="A3" s="9" t="s">
        <v>0</v>
      </c>
      <c r="B3" s="20" t="s">
        <v>1</v>
      </c>
      <c r="C3" s="20" t="s">
        <v>2</v>
      </c>
    </row>
    <row r="4" spans="1:9">
      <c r="A4" s="33" t="s">
        <v>9</v>
      </c>
      <c r="B4" s="35">
        <v>100</v>
      </c>
      <c r="C4" s="35"/>
    </row>
    <row r="5" spans="1:9">
      <c r="A5" s="34" t="s">
        <v>201</v>
      </c>
      <c r="B5" s="35">
        <v>1250</v>
      </c>
      <c r="C5" s="35"/>
    </row>
    <row r="6" spans="1:9">
      <c r="A6" s="34" t="s">
        <v>180</v>
      </c>
      <c r="B6" s="36">
        <v>600</v>
      </c>
      <c r="C6" s="36"/>
    </row>
    <row r="7" spans="1:9">
      <c r="A7" s="34" t="s">
        <v>163</v>
      </c>
      <c r="B7" s="36">
        <v>220</v>
      </c>
      <c r="C7" s="36"/>
    </row>
    <row r="8" spans="1:9">
      <c r="A8" s="34" t="s">
        <v>8</v>
      </c>
      <c r="B8" s="36">
        <v>200</v>
      </c>
      <c r="C8" s="36"/>
    </row>
    <row r="9" spans="1:9">
      <c r="A9" s="34" t="s">
        <v>182</v>
      </c>
      <c r="B9" s="36">
        <v>50</v>
      </c>
      <c r="C9" s="36"/>
      <c r="I9" t="s">
        <v>231</v>
      </c>
    </row>
    <row r="10" spans="1:9">
      <c r="A10" s="34" t="s">
        <v>181</v>
      </c>
      <c r="B10" s="36">
        <v>15</v>
      </c>
      <c r="C10" s="36"/>
    </row>
    <row r="11" spans="1:9" s="85" customFormat="1" ht="12.75">
      <c r="A11" s="86" t="s">
        <v>183</v>
      </c>
      <c r="B11" s="87">
        <v>200</v>
      </c>
      <c r="C11" s="87"/>
    </row>
    <row r="12" spans="1:9" s="85" customFormat="1" ht="12.75">
      <c r="A12" s="86" t="s">
        <v>184</v>
      </c>
      <c r="B12" s="87">
        <v>450</v>
      </c>
      <c r="C12" s="87"/>
    </row>
    <row r="13" spans="1:9">
      <c r="A13" s="34" t="s">
        <v>185</v>
      </c>
      <c r="B13" s="36">
        <v>1400</v>
      </c>
      <c r="C13" s="36"/>
    </row>
    <row r="14" spans="1:9">
      <c r="A14" s="3" t="s">
        <v>186</v>
      </c>
      <c r="B14" s="22"/>
      <c r="C14" s="22">
        <v>60</v>
      </c>
    </row>
    <row r="15" spans="1:9">
      <c r="A15" s="15" t="s">
        <v>187</v>
      </c>
      <c r="B15" s="22"/>
      <c r="C15" s="22">
        <v>17.899999999999999</v>
      </c>
    </row>
    <row r="16" spans="1:9">
      <c r="A16" s="3" t="s">
        <v>188</v>
      </c>
      <c r="B16" s="22"/>
      <c r="C16" s="22">
        <v>20</v>
      </c>
      <c r="G16" t="s">
        <v>23</v>
      </c>
    </row>
    <row r="17" spans="1:7">
      <c r="A17" s="3" t="s">
        <v>187</v>
      </c>
      <c r="B17" s="22"/>
      <c r="C17" s="22">
        <v>127.92</v>
      </c>
    </row>
    <row r="18" spans="1:7">
      <c r="A18" s="3" t="s">
        <v>189</v>
      </c>
      <c r="B18" s="22"/>
      <c r="C18" s="22">
        <v>50</v>
      </c>
    </row>
    <row r="19" spans="1:7">
      <c r="A19" s="3" t="s">
        <v>190</v>
      </c>
      <c r="B19" s="22"/>
      <c r="C19" s="22">
        <v>62.66</v>
      </c>
    </row>
    <row r="20" spans="1:7">
      <c r="A20" s="3" t="s">
        <v>199</v>
      </c>
      <c r="B20" s="22"/>
      <c r="C20" s="22">
        <v>15</v>
      </c>
    </row>
    <row r="21" spans="1:7">
      <c r="A21" s="3" t="s">
        <v>200</v>
      </c>
      <c r="B21" s="22"/>
      <c r="C21" s="22">
        <v>34.200000000000003</v>
      </c>
    </row>
    <row r="22" spans="1:7">
      <c r="A22" s="3" t="s">
        <v>191</v>
      </c>
      <c r="B22" s="22"/>
      <c r="C22" s="22">
        <v>99.7</v>
      </c>
    </row>
    <row r="23" spans="1:7">
      <c r="A23" s="3" t="s">
        <v>191</v>
      </c>
      <c r="B23" s="22"/>
      <c r="C23" s="22">
        <v>1300</v>
      </c>
    </row>
    <row r="24" spans="1:7">
      <c r="A24" s="3" t="s">
        <v>192</v>
      </c>
      <c r="B24" s="22"/>
      <c r="C24" s="22">
        <v>175</v>
      </c>
    </row>
    <row r="25" spans="1:7">
      <c r="A25" s="3" t="s">
        <v>193</v>
      </c>
      <c r="B25" s="22"/>
      <c r="C25" s="22">
        <v>85</v>
      </c>
    </row>
    <row r="26" spans="1:7">
      <c r="A26" s="15" t="s">
        <v>191</v>
      </c>
      <c r="B26" s="22"/>
      <c r="C26" s="22">
        <v>413.41</v>
      </c>
    </row>
    <row r="27" spans="1:7">
      <c r="A27" s="3" t="s">
        <v>194</v>
      </c>
      <c r="B27" s="22"/>
      <c r="C27" s="22">
        <v>1202.1400000000001</v>
      </c>
    </row>
    <row r="28" spans="1:7">
      <c r="A28" s="3" t="s">
        <v>195</v>
      </c>
      <c r="B28" s="22"/>
      <c r="C28" s="22">
        <v>99.43</v>
      </c>
      <c r="G28" t="s">
        <v>23</v>
      </c>
    </row>
    <row r="29" spans="1:7">
      <c r="A29" s="3" t="s">
        <v>196</v>
      </c>
      <c r="B29" s="22"/>
      <c r="C29" s="22">
        <v>67</v>
      </c>
    </row>
    <row r="30" spans="1:7">
      <c r="A30" s="3" t="s">
        <v>198</v>
      </c>
      <c r="B30" s="22"/>
      <c r="C30" s="22">
        <v>110.5</v>
      </c>
    </row>
    <row r="31" spans="1:7" ht="15.75" thickBot="1">
      <c r="A31" s="3" t="s">
        <v>197</v>
      </c>
      <c r="B31" s="22"/>
      <c r="C31" s="22">
        <v>450</v>
      </c>
      <c r="G31" t="s">
        <v>23</v>
      </c>
    </row>
    <row r="32" spans="1:7" ht="15.75" thickBot="1">
      <c r="A32" s="7" t="s">
        <v>59</v>
      </c>
      <c r="B32" s="23">
        <f>SUM(B4:B31)</f>
        <v>4485</v>
      </c>
      <c r="C32" s="24">
        <f>SUM(C4:C31)</f>
        <v>4389.8600000000006</v>
      </c>
    </row>
    <row r="33" spans="1:3" ht="15.75" thickBot="1">
      <c r="A33" s="6" t="s">
        <v>4</v>
      </c>
      <c r="B33" s="25">
        <f>SUM(B32-C32)</f>
        <v>95.139999999999418</v>
      </c>
      <c r="C33" s="94"/>
    </row>
    <row r="34" spans="1:3" ht="15.75" thickBot="1">
      <c r="A34" s="29" t="s">
        <v>5</v>
      </c>
      <c r="B34" s="30">
        <v>15</v>
      </c>
      <c r="C34" s="94"/>
    </row>
    <row r="35" spans="1:3" ht="15.75" thickBot="1">
      <c r="A35" s="5" t="s">
        <v>6</v>
      </c>
      <c r="B35" s="27">
        <f>SUM(B33+B34)</f>
        <v>110.13999999999942</v>
      </c>
      <c r="C35" s="95"/>
    </row>
  </sheetData>
  <mergeCells count="3">
    <mergeCell ref="A1:C1"/>
    <mergeCell ref="A2:C2"/>
    <mergeCell ref="C33:C35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4"/>
  <sheetViews>
    <sheetView topLeftCell="A8" workbookViewId="0">
      <selection activeCell="A4" sqref="A4"/>
    </sheetView>
  </sheetViews>
  <sheetFormatPr defaultRowHeight="15"/>
  <cols>
    <col min="1" max="1" width="57.85546875" customWidth="1"/>
    <col min="2" max="2" width="14.28515625" style="28" bestFit="1" customWidth="1"/>
    <col min="3" max="3" width="14.28515625" style="28" customWidth="1"/>
  </cols>
  <sheetData>
    <row r="1" spans="1:3" ht="24" thickBot="1">
      <c r="A1" s="88" t="s">
        <v>243</v>
      </c>
      <c r="B1" s="89"/>
      <c r="C1" s="90"/>
    </row>
    <row r="2" spans="1:3" ht="18.75" thickBot="1">
      <c r="A2" s="96">
        <v>43862</v>
      </c>
      <c r="B2" s="92"/>
      <c r="C2" s="93"/>
    </row>
    <row r="3" spans="1:3" ht="16.5" thickBot="1">
      <c r="A3" s="9" t="s">
        <v>0</v>
      </c>
      <c r="B3" s="20" t="s">
        <v>1</v>
      </c>
      <c r="C3" s="20" t="s">
        <v>2</v>
      </c>
    </row>
    <row r="4" spans="1:3">
      <c r="A4" s="33" t="s">
        <v>164</v>
      </c>
      <c r="B4" s="35">
        <v>200</v>
      </c>
      <c r="C4" s="35"/>
    </row>
    <row r="5" spans="1:3">
      <c r="A5" s="34" t="s">
        <v>165</v>
      </c>
      <c r="B5" s="36">
        <v>50</v>
      </c>
      <c r="C5" s="36"/>
    </row>
    <row r="6" spans="1:3">
      <c r="A6" s="34" t="s">
        <v>240</v>
      </c>
      <c r="B6" s="36">
        <v>455</v>
      </c>
      <c r="C6" s="36"/>
    </row>
    <row r="7" spans="1:3">
      <c r="A7" s="37" t="s">
        <v>166</v>
      </c>
      <c r="B7" s="36">
        <v>650</v>
      </c>
      <c r="C7" s="36"/>
    </row>
    <row r="8" spans="1:3">
      <c r="A8" s="34" t="s">
        <v>167</v>
      </c>
      <c r="B8" s="36">
        <v>200</v>
      </c>
      <c r="C8" s="36"/>
    </row>
    <row r="9" spans="1:3">
      <c r="A9" s="34" t="s">
        <v>179</v>
      </c>
      <c r="B9" s="36">
        <v>360</v>
      </c>
      <c r="C9" s="36"/>
    </row>
    <row r="10" spans="1:3">
      <c r="A10" s="3" t="s">
        <v>168</v>
      </c>
      <c r="B10" s="22"/>
      <c r="C10" s="22">
        <v>48.28</v>
      </c>
    </row>
    <row r="11" spans="1:3">
      <c r="A11" s="3" t="s">
        <v>169</v>
      </c>
      <c r="B11" s="22"/>
      <c r="C11" s="22">
        <v>100</v>
      </c>
    </row>
    <row r="12" spans="1:3">
      <c r="A12" s="3" t="s">
        <v>170</v>
      </c>
      <c r="B12" s="22"/>
      <c r="C12" s="22">
        <v>6.5</v>
      </c>
    </row>
    <row r="13" spans="1:3">
      <c r="A13" s="3" t="s">
        <v>171</v>
      </c>
      <c r="B13" s="22"/>
      <c r="C13" s="22">
        <v>101.66</v>
      </c>
    </row>
    <row r="14" spans="1:3">
      <c r="A14" s="3" t="s">
        <v>172</v>
      </c>
      <c r="B14" s="22"/>
      <c r="C14" s="22">
        <v>18</v>
      </c>
    </row>
    <row r="15" spans="1:3">
      <c r="A15" s="3" t="s">
        <v>173</v>
      </c>
      <c r="B15" s="22"/>
      <c r="C15" s="22">
        <v>15</v>
      </c>
    </row>
    <row r="16" spans="1:3">
      <c r="A16" s="3" t="s">
        <v>174</v>
      </c>
      <c r="B16" s="22"/>
      <c r="C16" s="22">
        <v>101.95</v>
      </c>
    </row>
    <row r="17" spans="1:3">
      <c r="A17" s="3" t="s">
        <v>232</v>
      </c>
      <c r="B17" s="22"/>
      <c r="C17" s="22">
        <v>120</v>
      </c>
    </row>
    <row r="18" spans="1:3">
      <c r="A18" s="3" t="s">
        <v>233</v>
      </c>
      <c r="B18" s="22"/>
      <c r="C18" s="22">
        <v>86</v>
      </c>
    </row>
    <row r="19" spans="1:3">
      <c r="A19" s="3" t="s">
        <v>234</v>
      </c>
      <c r="B19" s="22"/>
      <c r="C19" s="22">
        <v>100</v>
      </c>
    </row>
    <row r="20" spans="1:3">
      <c r="A20" s="3" t="s">
        <v>175</v>
      </c>
      <c r="B20" s="22"/>
      <c r="C20" s="22">
        <v>693.65</v>
      </c>
    </row>
    <row r="21" spans="1:3">
      <c r="A21" s="3" t="s">
        <v>178</v>
      </c>
      <c r="B21" s="22"/>
      <c r="C21" s="22">
        <v>9.99</v>
      </c>
    </row>
    <row r="22" spans="1:3">
      <c r="A22" s="3" t="s">
        <v>235</v>
      </c>
      <c r="B22" s="22"/>
      <c r="C22" s="22">
        <v>13.49</v>
      </c>
    </row>
    <row r="23" spans="1:3">
      <c r="A23" s="3" t="s">
        <v>236</v>
      </c>
      <c r="B23" s="22"/>
      <c r="C23" s="22">
        <v>9.99</v>
      </c>
    </row>
    <row r="24" spans="1:3">
      <c r="A24" s="3" t="s">
        <v>178</v>
      </c>
      <c r="B24" s="22"/>
      <c r="C24" s="22">
        <v>10.199999999999999</v>
      </c>
    </row>
    <row r="25" spans="1:3">
      <c r="A25" s="3" t="s">
        <v>176</v>
      </c>
      <c r="B25" s="22"/>
      <c r="C25" s="22">
        <v>250</v>
      </c>
    </row>
    <row r="26" spans="1:3">
      <c r="A26" s="3" t="s">
        <v>237</v>
      </c>
      <c r="B26" s="22"/>
      <c r="C26" s="22">
        <v>16.690000000000001</v>
      </c>
    </row>
    <row r="27" spans="1:3">
      <c r="A27" s="3" t="s">
        <v>238</v>
      </c>
      <c r="B27" s="22"/>
      <c r="C27" s="22">
        <v>50</v>
      </c>
    </row>
    <row r="28" spans="1:3">
      <c r="A28" s="3" t="s">
        <v>239</v>
      </c>
      <c r="B28" s="22"/>
      <c r="C28" s="22">
        <v>15</v>
      </c>
    </row>
    <row r="29" spans="1:3">
      <c r="A29" s="3" t="s">
        <v>177</v>
      </c>
      <c r="B29" s="22"/>
      <c r="C29" s="22">
        <v>100</v>
      </c>
    </row>
    <row r="30" spans="1:3" ht="15.75" thickBot="1">
      <c r="A30" s="3" t="s">
        <v>267</v>
      </c>
      <c r="B30" s="38"/>
      <c r="C30" s="38">
        <v>45</v>
      </c>
    </row>
    <row r="31" spans="1:3" ht="15.75" thickBot="1">
      <c r="A31" s="7" t="s">
        <v>3</v>
      </c>
      <c r="B31" s="23">
        <f>SUM(B4:B30)</f>
        <v>1915</v>
      </c>
      <c r="C31" s="24">
        <f>SUM(C4:C30)</f>
        <v>1911.4</v>
      </c>
    </row>
    <row r="32" spans="1:3" ht="15.75" thickBot="1">
      <c r="A32" s="6" t="s">
        <v>4</v>
      </c>
      <c r="B32" s="25">
        <f>SUM(B31-C31)</f>
        <v>3.5999999999999091</v>
      </c>
      <c r="C32" s="94"/>
    </row>
    <row r="33" spans="1:3" ht="15.75" thickBot="1">
      <c r="A33" s="29" t="s">
        <v>5</v>
      </c>
      <c r="B33" s="30">
        <f>JANEIRO!B35</f>
        <v>110.13999999999942</v>
      </c>
      <c r="C33" s="94"/>
    </row>
    <row r="34" spans="1:3" ht="15.75" thickBot="1">
      <c r="A34" s="5" t="s">
        <v>6</v>
      </c>
      <c r="B34" s="27">
        <f>SUM(B32+B33)</f>
        <v>113.73999999999933</v>
      </c>
      <c r="C34" s="95"/>
    </row>
  </sheetData>
  <mergeCells count="3">
    <mergeCell ref="A1:C1"/>
    <mergeCell ref="A2:C2"/>
    <mergeCell ref="C32:C3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3"/>
  <sheetViews>
    <sheetView topLeftCell="A5" workbookViewId="0">
      <selection activeCell="E10" sqref="E10"/>
    </sheetView>
  </sheetViews>
  <sheetFormatPr defaultRowHeight="15"/>
  <cols>
    <col min="1" max="1" width="58" customWidth="1"/>
    <col min="2" max="2" width="14.28515625" style="28" bestFit="1" customWidth="1"/>
    <col min="3" max="3" width="14.28515625" style="28" customWidth="1"/>
  </cols>
  <sheetData>
    <row r="1" spans="1:3" ht="24" thickBot="1">
      <c r="A1" s="88" t="s">
        <v>242</v>
      </c>
      <c r="B1" s="89"/>
      <c r="C1" s="90"/>
    </row>
    <row r="2" spans="1:3" ht="18.75" thickBot="1">
      <c r="A2" s="91"/>
      <c r="B2" s="92"/>
      <c r="C2" s="93"/>
    </row>
    <row r="3" spans="1:3">
      <c r="A3" s="33" t="s">
        <v>202</v>
      </c>
      <c r="B3" s="35">
        <v>100</v>
      </c>
      <c r="C3" s="35"/>
    </row>
    <row r="4" spans="1:3">
      <c r="A4" s="34" t="s">
        <v>203</v>
      </c>
      <c r="B4" s="35">
        <v>1250</v>
      </c>
      <c r="C4" s="35"/>
    </row>
    <row r="5" spans="1:3">
      <c r="A5" s="34" t="s">
        <v>204</v>
      </c>
      <c r="B5" s="36">
        <v>600</v>
      </c>
      <c r="C5" s="36"/>
    </row>
    <row r="6" spans="1:3">
      <c r="A6" s="34" t="s">
        <v>205</v>
      </c>
      <c r="B6" s="36">
        <v>220</v>
      </c>
      <c r="C6" s="36"/>
    </row>
    <row r="7" spans="1:3">
      <c r="A7" s="86" t="s">
        <v>297</v>
      </c>
      <c r="B7" s="36">
        <v>360</v>
      </c>
      <c r="C7" s="36"/>
    </row>
    <row r="8" spans="1:3">
      <c r="A8" s="86" t="s">
        <v>206</v>
      </c>
      <c r="B8" s="87">
        <v>150</v>
      </c>
      <c r="C8" s="87"/>
    </row>
    <row r="9" spans="1:3">
      <c r="A9" s="86" t="s">
        <v>207</v>
      </c>
      <c r="B9" s="87">
        <v>400</v>
      </c>
      <c r="C9" s="87"/>
    </row>
    <row r="10" spans="1:3">
      <c r="A10" s="34" t="s">
        <v>208</v>
      </c>
      <c r="B10" s="36">
        <v>1400</v>
      </c>
      <c r="C10" s="36"/>
    </row>
    <row r="11" spans="1:3">
      <c r="A11" s="3" t="s">
        <v>186</v>
      </c>
      <c r="B11" s="22"/>
      <c r="C11" s="22">
        <v>60</v>
      </c>
    </row>
    <row r="12" spans="1:3">
      <c r="A12" s="15" t="s">
        <v>187</v>
      </c>
      <c r="B12" s="22"/>
      <c r="C12" s="22">
        <v>17.899999999999999</v>
      </c>
    </row>
    <row r="13" spans="1:3">
      <c r="A13" s="3" t="s">
        <v>188</v>
      </c>
      <c r="B13" s="22"/>
      <c r="C13" s="22">
        <v>20</v>
      </c>
    </row>
    <row r="14" spans="1:3">
      <c r="A14" s="3" t="s">
        <v>187</v>
      </c>
      <c r="B14" s="22"/>
      <c r="C14" s="22">
        <v>127.92</v>
      </c>
    </row>
    <row r="15" spans="1:3">
      <c r="A15" s="3" t="s">
        <v>189</v>
      </c>
      <c r="B15" s="22"/>
      <c r="C15" s="22">
        <v>50</v>
      </c>
    </row>
    <row r="16" spans="1:3">
      <c r="A16" s="3" t="s">
        <v>190</v>
      </c>
      <c r="B16" s="22"/>
      <c r="C16" s="22">
        <v>62.66</v>
      </c>
    </row>
    <row r="17" spans="1:3">
      <c r="A17" s="3" t="s">
        <v>199</v>
      </c>
      <c r="B17" s="22"/>
      <c r="C17" s="22">
        <v>15</v>
      </c>
    </row>
    <row r="18" spans="1:3">
      <c r="A18" s="3" t="s">
        <v>200</v>
      </c>
      <c r="B18" s="22"/>
      <c r="C18" s="22">
        <v>34.200000000000003</v>
      </c>
    </row>
    <row r="19" spans="1:3">
      <c r="A19" s="3" t="s">
        <v>296</v>
      </c>
      <c r="B19" s="22"/>
      <c r="C19" s="22">
        <v>85.89</v>
      </c>
    </row>
    <row r="20" spans="1:3">
      <c r="A20" s="3" t="s">
        <v>191</v>
      </c>
      <c r="B20" s="22"/>
      <c r="C20" s="22">
        <v>99.7</v>
      </c>
    </row>
    <row r="21" spans="1:3">
      <c r="A21" s="3" t="s">
        <v>191</v>
      </c>
      <c r="B21" s="22"/>
      <c r="C21" s="22">
        <v>1300</v>
      </c>
    </row>
    <row r="22" spans="1:3">
      <c r="A22" s="3" t="s">
        <v>192</v>
      </c>
      <c r="B22" s="22"/>
      <c r="C22" s="22">
        <v>175</v>
      </c>
    </row>
    <row r="23" spans="1:3">
      <c r="A23" s="3" t="s">
        <v>193</v>
      </c>
      <c r="B23" s="22"/>
      <c r="C23" s="22">
        <v>85</v>
      </c>
    </row>
    <row r="24" spans="1:3">
      <c r="A24" s="15" t="s">
        <v>191</v>
      </c>
      <c r="B24" s="22"/>
      <c r="C24" s="22">
        <v>413.41</v>
      </c>
    </row>
    <row r="25" spans="1:3">
      <c r="A25" s="3" t="s">
        <v>194</v>
      </c>
      <c r="B25" s="22"/>
      <c r="C25" s="22">
        <v>1202.1400000000001</v>
      </c>
    </row>
    <row r="26" spans="1:3">
      <c r="A26" s="3" t="s">
        <v>195</v>
      </c>
      <c r="B26" s="22"/>
      <c r="C26" s="22">
        <v>99.43</v>
      </c>
    </row>
    <row r="27" spans="1:3">
      <c r="A27" s="3" t="s">
        <v>196</v>
      </c>
      <c r="B27" s="22"/>
      <c r="C27" s="22">
        <v>67</v>
      </c>
    </row>
    <row r="28" spans="1:3">
      <c r="A28" s="3" t="s">
        <v>198</v>
      </c>
      <c r="B28" s="22"/>
      <c r="C28" s="22">
        <v>110.5</v>
      </c>
    </row>
    <row r="29" spans="1:3" ht="15.75" thickBot="1">
      <c r="A29" s="3" t="s">
        <v>197</v>
      </c>
      <c r="B29" s="22"/>
      <c r="C29" s="22">
        <v>450</v>
      </c>
    </row>
    <row r="30" spans="1:3" ht="15.75" thickBot="1">
      <c r="A30" s="7" t="s">
        <v>59</v>
      </c>
      <c r="B30" s="23">
        <f>SUM(B3:B29)</f>
        <v>4480</v>
      </c>
      <c r="C30" s="24">
        <f>SUM(C3:C29)</f>
        <v>4475.75</v>
      </c>
    </row>
    <row r="31" spans="1:3" ht="15.75" thickBot="1">
      <c r="A31" s="6" t="s">
        <v>4</v>
      </c>
      <c r="B31" s="25">
        <f>SUM(B30-C30)</f>
        <v>4.25</v>
      </c>
      <c r="C31" s="94"/>
    </row>
    <row r="32" spans="1:3" ht="15.75" thickBot="1">
      <c r="A32" s="29" t="s">
        <v>5</v>
      </c>
      <c r="B32" s="30">
        <v>15</v>
      </c>
      <c r="C32" s="94"/>
    </row>
    <row r="33" spans="1:3" ht="15.75" thickBot="1">
      <c r="A33" s="5" t="s">
        <v>6</v>
      </c>
      <c r="B33" s="27">
        <f>SUM(B31+B32)</f>
        <v>19.25</v>
      </c>
      <c r="C33" s="95"/>
    </row>
  </sheetData>
  <mergeCells count="3">
    <mergeCell ref="A1:C1"/>
    <mergeCell ref="A2:C2"/>
    <mergeCell ref="C31:C3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4"/>
  <sheetViews>
    <sheetView topLeftCell="A15" workbookViewId="0">
      <selection activeCell="H28" sqref="H28"/>
    </sheetView>
  </sheetViews>
  <sheetFormatPr defaultRowHeight="15"/>
  <cols>
    <col min="1" max="1" width="57.85546875" customWidth="1"/>
    <col min="2" max="2" width="14.28515625" bestFit="1" customWidth="1"/>
    <col min="3" max="3" width="14.28515625" customWidth="1"/>
  </cols>
  <sheetData>
    <row r="1" spans="1:5" ht="24" thickBot="1">
      <c r="A1" s="88" t="s">
        <v>241</v>
      </c>
      <c r="B1" s="89"/>
      <c r="C1" s="90"/>
    </row>
    <row r="2" spans="1:5" ht="18.75" thickBot="1">
      <c r="A2" s="96">
        <v>43922</v>
      </c>
      <c r="B2" s="92"/>
      <c r="C2" s="93"/>
    </row>
    <row r="3" spans="1:5" ht="16.5" thickBot="1">
      <c r="A3" s="9" t="s">
        <v>0</v>
      </c>
      <c r="B3" s="1" t="s">
        <v>1</v>
      </c>
      <c r="C3" s="1" t="s">
        <v>2</v>
      </c>
    </row>
    <row r="4" spans="1:5">
      <c r="A4" s="34" t="s">
        <v>226</v>
      </c>
      <c r="B4" s="35">
        <v>1150</v>
      </c>
      <c r="C4" s="35"/>
    </row>
    <row r="5" spans="1:5">
      <c r="A5" s="34" t="s">
        <v>227</v>
      </c>
      <c r="B5" s="36">
        <v>600</v>
      </c>
      <c r="C5" s="36"/>
    </row>
    <row r="6" spans="1:5">
      <c r="A6" s="34" t="s">
        <v>291</v>
      </c>
      <c r="B6" s="36">
        <v>530</v>
      </c>
      <c r="C6" s="36"/>
    </row>
    <row r="7" spans="1:5">
      <c r="A7" s="34" t="s">
        <v>228</v>
      </c>
      <c r="B7" s="36">
        <v>220</v>
      </c>
      <c r="C7" s="36"/>
    </row>
    <row r="8" spans="1:5">
      <c r="A8" s="34" t="s">
        <v>229</v>
      </c>
      <c r="B8" s="36">
        <v>200</v>
      </c>
      <c r="C8" s="36"/>
    </row>
    <row r="9" spans="1:5">
      <c r="A9" s="86" t="s">
        <v>230</v>
      </c>
      <c r="B9" s="36">
        <v>700</v>
      </c>
      <c r="C9" s="36"/>
    </row>
    <row r="10" spans="1:5">
      <c r="A10" s="3" t="s">
        <v>210</v>
      </c>
      <c r="B10" s="22"/>
      <c r="C10" s="22">
        <v>16.28</v>
      </c>
      <c r="E10" t="s">
        <v>23</v>
      </c>
    </row>
    <row r="11" spans="1:5">
      <c r="A11" s="3" t="s">
        <v>211</v>
      </c>
      <c r="B11" s="22"/>
      <c r="C11" s="22">
        <v>100</v>
      </c>
    </row>
    <row r="12" spans="1:5">
      <c r="A12" s="3" t="s">
        <v>212</v>
      </c>
      <c r="B12" s="22"/>
      <c r="C12" s="22">
        <v>104.57</v>
      </c>
    </row>
    <row r="13" spans="1:5">
      <c r="A13" s="3" t="s">
        <v>213</v>
      </c>
      <c r="B13" s="22"/>
      <c r="C13" s="22">
        <v>100</v>
      </c>
    </row>
    <row r="14" spans="1:5">
      <c r="A14" s="3" t="s">
        <v>214</v>
      </c>
      <c r="B14" s="22"/>
      <c r="C14" s="22">
        <v>400</v>
      </c>
    </row>
    <row r="15" spans="1:5">
      <c r="A15" s="3" t="s">
        <v>215</v>
      </c>
      <c r="B15" s="22"/>
      <c r="C15" s="22">
        <v>192.21</v>
      </c>
    </row>
    <row r="16" spans="1:5">
      <c r="A16" s="3" t="s">
        <v>216</v>
      </c>
      <c r="B16" s="22"/>
      <c r="C16" s="22">
        <v>194.34</v>
      </c>
    </row>
    <row r="17" spans="1:3">
      <c r="A17" s="3" t="s">
        <v>217</v>
      </c>
      <c r="B17" s="22"/>
      <c r="C17" s="22">
        <v>354.51</v>
      </c>
    </row>
    <row r="18" spans="1:3">
      <c r="A18" s="3" t="s">
        <v>218</v>
      </c>
      <c r="B18" s="22"/>
      <c r="C18" s="22">
        <v>100</v>
      </c>
    </row>
    <row r="19" spans="1:3">
      <c r="A19" s="3" t="s">
        <v>219</v>
      </c>
      <c r="B19" s="22"/>
      <c r="C19" s="22">
        <v>285</v>
      </c>
    </row>
    <row r="20" spans="1:3">
      <c r="A20" s="15" t="s">
        <v>220</v>
      </c>
      <c r="B20" s="22"/>
      <c r="C20" s="22">
        <v>83.2</v>
      </c>
    </row>
    <row r="21" spans="1:3">
      <c r="A21" s="3" t="s">
        <v>222</v>
      </c>
      <c r="B21" s="22"/>
      <c r="C21" s="22">
        <v>101.39</v>
      </c>
    </row>
    <row r="22" spans="1:3">
      <c r="A22" s="3" t="s">
        <v>290</v>
      </c>
      <c r="B22" s="22"/>
      <c r="C22" s="22">
        <v>500</v>
      </c>
    </row>
    <row r="23" spans="1:3">
      <c r="A23" s="3" t="s">
        <v>221</v>
      </c>
      <c r="B23" s="22"/>
      <c r="C23" s="22">
        <v>350</v>
      </c>
    </row>
    <row r="24" spans="1:3">
      <c r="A24" s="3" t="s">
        <v>223</v>
      </c>
      <c r="B24" s="22"/>
      <c r="C24" s="22">
        <v>59.9</v>
      </c>
    </row>
    <row r="25" spans="1:3">
      <c r="A25" s="3" t="s">
        <v>224</v>
      </c>
      <c r="B25" s="22"/>
      <c r="C25" s="22">
        <v>99.43</v>
      </c>
    </row>
    <row r="26" spans="1:3">
      <c r="A26" s="3" t="s">
        <v>295</v>
      </c>
      <c r="B26" s="22"/>
      <c r="C26" s="22">
        <v>60</v>
      </c>
    </row>
    <row r="27" spans="1:3">
      <c r="A27" s="3" t="s">
        <v>289</v>
      </c>
      <c r="B27" s="22"/>
      <c r="C27" s="22">
        <v>82.4</v>
      </c>
    </row>
    <row r="28" spans="1:3" ht="15.75" thickBot="1">
      <c r="A28" s="3" t="s">
        <v>225</v>
      </c>
      <c r="B28" s="22"/>
      <c r="C28" s="22">
        <v>99.99</v>
      </c>
    </row>
    <row r="29" spans="1:3" ht="15.75" thickBot="1">
      <c r="A29" s="7" t="s">
        <v>59</v>
      </c>
      <c r="B29" s="22"/>
      <c r="C29" s="22">
        <v>13</v>
      </c>
    </row>
    <row r="30" spans="1:3" ht="15.75" thickBot="1">
      <c r="A30" s="6" t="s">
        <v>4</v>
      </c>
      <c r="B30" s="22"/>
      <c r="C30" s="22">
        <v>100.02</v>
      </c>
    </row>
    <row r="31" spans="1:3" ht="15.75" thickBot="1">
      <c r="A31" s="29" t="s">
        <v>5</v>
      </c>
      <c r="B31" s="23">
        <f>SUM(B4:B30)</f>
        <v>3400</v>
      </c>
      <c r="C31" s="24">
        <f>SUM(C4:C30)</f>
        <v>3396.24</v>
      </c>
    </row>
    <row r="32" spans="1:3" ht="15.75" thickBot="1">
      <c r="A32" s="5" t="s">
        <v>6</v>
      </c>
      <c r="B32" s="25">
        <f>SUM(B31-C31)</f>
        <v>3.7600000000002183</v>
      </c>
      <c r="C32" s="94"/>
    </row>
    <row r="33" spans="2:3" ht="15.75" thickBot="1">
      <c r="B33" s="30">
        <v>15</v>
      </c>
      <c r="C33" s="94"/>
    </row>
    <row r="34" spans="2:3" ht="15.75" thickBot="1">
      <c r="B34" s="27">
        <f>SUM(B32+B33)</f>
        <v>18.760000000000218</v>
      </c>
      <c r="C34" s="95"/>
    </row>
  </sheetData>
  <mergeCells count="3">
    <mergeCell ref="A1:C1"/>
    <mergeCell ref="A2:C2"/>
    <mergeCell ref="C32:C3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8"/>
  <sheetViews>
    <sheetView tabSelected="1" workbookViewId="0">
      <selection activeCell="H9" sqref="H9"/>
    </sheetView>
  </sheetViews>
  <sheetFormatPr defaultRowHeight="15"/>
  <cols>
    <col min="1" max="1" width="57.85546875" customWidth="1"/>
    <col min="2" max="2" width="14.28515625" style="28" bestFit="1" customWidth="1"/>
    <col min="3" max="3" width="14.28515625" style="28" customWidth="1"/>
  </cols>
  <sheetData>
    <row r="1" spans="1:3" ht="24" thickBot="1">
      <c r="A1" s="88" t="s">
        <v>84</v>
      </c>
      <c r="B1" s="89"/>
      <c r="C1" s="90"/>
    </row>
    <row r="2" spans="1:3" ht="18.75" thickBot="1">
      <c r="A2" s="91" t="s">
        <v>82</v>
      </c>
      <c r="B2" s="92"/>
      <c r="C2" s="93"/>
    </row>
    <row r="3" spans="1:3" ht="16.5" thickBot="1">
      <c r="A3" s="9" t="s">
        <v>0</v>
      </c>
      <c r="B3" s="20" t="s">
        <v>1</v>
      </c>
      <c r="C3" s="20" t="s">
        <v>2</v>
      </c>
    </row>
    <row r="4" spans="1:3">
      <c r="A4" s="8" t="s">
        <v>263</v>
      </c>
      <c r="B4" s="21">
        <v>450</v>
      </c>
      <c r="C4" s="21"/>
    </row>
    <row r="5" spans="1:3">
      <c r="A5" s="3" t="s">
        <v>294</v>
      </c>
      <c r="B5" s="21">
        <v>600</v>
      </c>
      <c r="C5" s="21"/>
    </row>
    <row r="6" spans="1:3">
      <c r="A6" s="3" t="s">
        <v>25</v>
      </c>
      <c r="B6" s="22">
        <v>20</v>
      </c>
      <c r="C6" s="22"/>
    </row>
    <row r="7" spans="1:3">
      <c r="A7" s="3" t="s">
        <v>85</v>
      </c>
      <c r="B7" s="22">
        <v>250</v>
      </c>
      <c r="C7" s="22"/>
    </row>
    <row r="8" spans="1:3">
      <c r="A8" s="68" t="s">
        <v>245</v>
      </c>
      <c r="B8" s="39">
        <v>45.8</v>
      </c>
      <c r="C8" s="22"/>
    </row>
    <row r="9" spans="1:3">
      <c r="A9" s="68" t="s">
        <v>244</v>
      </c>
      <c r="B9" s="39">
        <v>1932.13</v>
      </c>
      <c r="C9" s="22"/>
    </row>
    <row r="10" spans="1:3">
      <c r="A10" s="68" t="s">
        <v>264</v>
      </c>
      <c r="B10" s="39">
        <v>920</v>
      </c>
      <c r="C10" s="22"/>
    </row>
    <row r="11" spans="1:3">
      <c r="A11" s="3" t="s">
        <v>247</v>
      </c>
      <c r="B11" s="22"/>
      <c r="C11" s="22">
        <v>49.27</v>
      </c>
    </row>
    <row r="12" spans="1:3">
      <c r="A12" s="3" t="s">
        <v>246</v>
      </c>
      <c r="B12" s="22"/>
      <c r="C12" s="22">
        <v>82.59</v>
      </c>
    </row>
    <row r="13" spans="1:3">
      <c r="A13" s="3" t="s">
        <v>248</v>
      </c>
      <c r="B13" s="22"/>
      <c r="C13" s="22">
        <v>94.68</v>
      </c>
    </row>
    <row r="14" spans="1:3">
      <c r="A14" s="3" t="s">
        <v>248</v>
      </c>
      <c r="B14" s="22"/>
      <c r="C14" s="22">
        <v>60.34</v>
      </c>
    </row>
    <row r="15" spans="1:3">
      <c r="A15" s="3" t="s">
        <v>249</v>
      </c>
      <c r="B15" s="22"/>
      <c r="C15" s="22">
        <v>25</v>
      </c>
    </row>
    <row r="16" spans="1:3">
      <c r="A16" s="3" t="s">
        <v>250</v>
      </c>
      <c r="B16" s="22"/>
      <c r="C16" s="22">
        <v>1183.51</v>
      </c>
    </row>
    <row r="17" spans="1:3">
      <c r="A17" s="3" t="s">
        <v>250</v>
      </c>
      <c r="B17" s="22"/>
      <c r="C17" s="22">
        <v>748.62</v>
      </c>
    </row>
    <row r="18" spans="1:3">
      <c r="A18" s="3" t="s">
        <v>251</v>
      </c>
      <c r="B18" s="22"/>
      <c r="C18" s="22">
        <v>50</v>
      </c>
    </row>
    <row r="19" spans="1:3">
      <c r="A19" s="3" t="s">
        <v>252</v>
      </c>
      <c r="B19" s="22"/>
      <c r="C19" s="22">
        <v>115</v>
      </c>
    </row>
    <row r="20" spans="1:3">
      <c r="A20" s="3" t="s">
        <v>253</v>
      </c>
      <c r="B20" s="22"/>
      <c r="C20" s="22">
        <v>110</v>
      </c>
    </row>
    <row r="21" spans="1:3">
      <c r="A21" s="3" t="s">
        <v>254</v>
      </c>
      <c r="B21" s="22"/>
      <c r="C21" s="22">
        <v>190</v>
      </c>
    </row>
    <row r="22" spans="1:3">
      <c r="A22" s="3" t="s">
        <v>254</v>
      </c>
      <c r="B22" s="22"/>
      <c r="C22" s="22">
        <v>169</v>
      </c>
    </row>
    <row r="23" spans="1:3">
      <c r="A23" s="3" t="s">
        <v>255</v>
      </c>
      <c r="B23" s="22"/>
      <c r="C23" s="22">
        <v>68.849999999999994</v>
      </c>
    </row>
    <row r="24" spans="1:3">
      <c r="A24" s="3" t="s">
        <v>256</v>
      </c>
      <c r="B24" s="22"/>
      <c r="C24" s="22">
        <v>9</v>
      </c>
    </row>
    <row r="25" spans="1:3">
      <c r="A25" s="3" t="s">
        <v>257</v>
      </c>
      <c r="B25" s="22"/>
      <c r="C25" s="22">
        <v>20</v>
      </c>
    </row>
    <row r="26" spans="1:3">
      <c r="A26" s="3" t="s">
        <v>257</v>
      </c>
      <c r="B26" s="22"/>
      <c r="C26" s="22">
        <v>30</v>
      </c>
    </row>
    <row r="27" spans="1:3">
      <c r="A27" s="3" t="s">
        <v>86</v>
      </c>
      <c r="B27" s="22"/>
      <c r="C27" s="22">
        <v>32</v>
      </c>
    </row>
    <row r="28" spans="1:3">
      <c r="A28" s="3" t="s">
        <v>293</v>
      </c>
      <c r="B28" s="22"/>
      <c r="C28" s="22">
        <v>80</v>
      </c>
    </row>
    <row r="29" spans="1:3">
      <c r="A29" s="3" t="s">
        <v>258</v>
      </c>
      <c r="B29" s="22"/>
      <c r="C29" s="22">
        <v>110.71</v>
      </c>
    </row>
    <row r="30" spans="1:3">
      <c r="A30" s="3" t="s">
        <v>259</v>
      </c>
      <c r="B30" s="22"/>
      <c r="C30" s="22">
        <v>70</v>
      </c>
    </row>
    <row r="31" spans="1:3">
      <c r="A31" s="3" t="s">
        <v>260</v>
      </c>
      <c r="B31" s="22"/>
      <c r="C31" s="22">
        <v>41.91</v>
      </c>
    </row>
    <row r="32" spans="1:3">
      <c r="A32" s="3" t="s">
        <v>261</v>
      </c>
      <c r="B32" s="22"/>
      <c r="C32" s="22">
        <v>70</v>
      </c>
    </row>
    <row r="33" spans="1:4">
      <c r="A33" s="3" t="s">
        <v>292</v>
      </c>
      <c r="B33" s="22"/>
      <c r="C33" s="22">
        <v>500</v>
      </c>
    </row>
    <row r="34" spans="1:4">
      <c r="A34" s="3" t="s">
        <v>262</v>
      </c>
      <c r="B34" s="22"/>
      <c r="C34" s="22">
        <v>121.51</v>
      </c>
    </row>
    <row r="35" spans="1:4">
      <c r="A35" s="3" t="s">
        <v>265</v>
      </c>
      <c r="B35" s="22"/>
      <c r="C35" s="22">
        <v>62.05</v>
      </c>
    </row>
    <row r="36" spans="1:4">
      <c r="A36" s="15" t="s">
        <v>266</v>
      </c>
      <c r="B36" s="22"/>
      <c r="C36" s="22">
        <v>71.5</v>
      </c>
    </row>
    <row r="37" spans="1:4">
      <c r="A37" s="2"/>
      <c r="B37" s="22"/>
      <c r="C37" s="22"/>
      <c r="D37" t="s">
        <v>24</v>
      </c>
    </row>
    <row r="38" spans="1:4">
      <c r="A38" s="3"/>
      <c r="B38" s="22"/>
      <c r="C38" s="22"/>
    </row>
    <row r="39" spans="1:4">
      <c r="A39" s="2"/>
      <c r="B39" s="22"/>
      <c r="C39" s="22"/>
    </row>
    <row r="40" spans="1:4">
      <c r="A40" s="2"/>
      <c r="B40" s="22"/>
      <c r="C40" s="22"/>
    </row>
    <row r="41" spans="1:4">
      <c r="A41" s="2"/>
      <c r="B41" s="22"/>
      <c r="C41" s="22"/>
    </row>
    <row r="42" spans="1:4">
      <c r="A42" s="2"/>
      <c r="B42" s="22"/>
      <c r="C42" s="22"/>
    </row>
    <row r="43" spans="1:4">
      <c r="A43" s="2"/>
      <c r="B43" s="22"/>
      <c r="C43" s="22"/>
    </row>
    <row r="44" spans="1:4" ht="15.75" thickBot="1">
      <c r="A44" s="4"/>
      <c r="B44" s="38"/>
      <c r="C44" s="38"/>
    </row>
    <row r="45" spans="1:4" ht="15.75" thickBot="1">
      <c r="A45" s="7" t="s">
        <v>3</v>
      </c>
      <c r="B45" s="23">
        <f>SUM(B4:B44)</f>
        <v>4217.93</v>
      </c>
      <c r="C45" s="24">
        <f>SUM(C4:C44)</f>
        <v>4165.54</v>
      </c>
    </row>
    <row r="46" spans="1:4" ht="15.75" thickBot="1">
      <c r="A46" s="6" t="s">
        <v>4</v>
      </c>
      <c r="B46" s="25">
        <f>SUM(B45-C45)</f>
        <v>52.390000000000327</v>
      </c>
      <c r="C46" s="94"/>
    </row>
    <row r="47" spans="1:4" ht="15.75" thickBot="1">
      <c r="A47" s="29" t="s">
        <v>5</v>
      </c>
      <c r="B47" s="30" t="e">
        <f>ABRIL!#REF!</f>
        <v>#REF!</v>
      </c>
      <c r="C47" s="94"/>
    </row>
    <row r="48" spans="1:4" ht="15.75" thickBot="1">
      <c r="A48" s="5" t="s">
        <v>6</v>
      </c>
      <c r="B48" s="40">
        <f>B45-C45</f>
        <v>52.390000000000327</v>
      </c>
      <c r="C48" s="95"/>
    </row>
  </sheetData>
  <mergeCells count="3">
    <mergeCell ref="A1:C1"/>
    <mergeCell ref="A2:C2"/>
    <mergeCell ref="C46:C48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:C33"/>
  <sheetViews>
    <sheetView topLeftCell="A11" zoomScale="98" zoomScaleNormal="98" workbookViewId="0">
      <selection activeCell="D39" sqref="D39"/>
    </sheetView>
  </sheetViews>
  <sheetFormatPr defaultRowHeight="15"/>
  <cols>
    <col min="1" max="1" width="57.85546875" customWidth="1"/>
    <col min="2" max="2" width="14.28515625" bestFit="1" customWidth="1"/>
    <col min="3" max="3" width="14.28515625" customWidth="1"/>
  </cols>
  <sheetData>
    <row r="1" spans="1:3" ht="24" thickBot="1">
      <c r="A1" s="88" t="s">
        <v>162</v>
      </c>
      <c r="B1" s="89"/>
      <c r="C1" s="90"/>
    </row>
    <row r="2" spans="1:3" ht="18.75" thickBot="1">
      <c r="A2" s="91" t="s">
        <v>88</v>
      </c>
      <c r="B2" s="92"/>
      <c r="C2" s="93"/>
    </row>
    <row r="3" spans="1:3" ht="15.75">
      <c r="A3" s="41" t="s">
        <v>0</v>
      </c>
      <c r="B3" s="42" t="s">
        <v>1</v>
      </c>
      <c r="C3" s="42" t="s">
        <v>2</v>
      </c>
    </row>
    <row r="4" spans="1:3">
      <c r="A4" s="43" t="s">
        <v>268</v>
      </c>
      <c r="B4" s="36">
        <v>120</v>
      </c>
      <c r="C4" s="36"/>
    </row>
    <row r="5" spans="1:3">
      <c r="A5" s="43" t="s">
        <v>288</v>
      </c>
      <c r="B5" s="36">
        <v>450</v>
      </c>
      <c r="C5" s="36"/>
    </row>
    <row r="6" spans="1:3">
      <c r="A6" s="43" t="s">
        <v>287</v>
      </c>
      <c r="B6" s="36">
        <v>500</v>
      </c>
      <c r="C6" s="36"/>
    </row>
    <row r="7" spans="1:3">
      <c r="A7" s="43" t="s">
        <v>269</v>
      </c>
      <c r="B7" s="36">
        <v>100</v>
      </c>
      <c r="C7" s="36"/>
    </row>
    <row r="8" spans="1:3">
      <c r="A8" s="43" t="s">
        <v>269</v>
      </c>
      <c r="B8" s="36">
        <v>150</v>
      </c>
      <c r="C8" s="36"/>
    </row>
    <row r="9" spans="1:3">
      <c r="A9" s="43" t="s">
        <v>270</v>
      </c>
      <c r="B9" s="36">
        <v>50</v>
      </c>
      <c r="C9" s="36"/>
    </row>
    <row r="10" spans="1:3">
      <c r="A10" s="3" t="s">
        <v>271</v>
      </c>
      <c r="B10" s="22"/>
      <c r="C10" s="22">
        <v>33.5</v>
      </c>
    </row>
    <row r="11" spans="1:3">
      <c r="A11" s="3" t="s">
        <v>272</v>
      </c>
      <c r="B11" s="22"/>
      <c r="C11" s="22">
        <v>52</v>
      </c>
    </row>
    <row r="12" spans="1:3">
      <c r="A12" s="3" t="s">
        <v>273</v>
      </c>
      <c r="B12" s="22"/>
      <c r="C12" s="22">
        <v>105</v>
      </c>
    </row>
    <row r="13" spans="1:3">
      <c r="A13" s="3" t="s">
        <v>274</v>
      </c>
      <c r="B13" s="22"/>
      <c r="C13" s="22">
        <v>50</v>
      </c>
    </row>
    <row r="14" spans="1:3">
      <c r="A14" s="3" t="s">
        <v>274</v>
      </c>
      <c r="B14" s="22"/>
      <c r="C14" s="22">
        <v>50</v>
      </c>
    </row>
    <row r="15" spans="1:3">
      <c r="A15" s="3" t="s">
        <v>275</v>
      </c>
      <c r="B15" s="22"/>
      <c r="C15" s="22">
        <v>55.58</v>
      </c>
    </row>
    <row r="16" spans="1:3">
      <c r="A16" s="3" t="s">
        <v>276</v>
      </c>
      <c r="B16" s="22"/>
      <c r="C16" s="22">
        <v>114.7</v>
      </c>
    </row>
    <row r="17" spans="1:3">
      <c r="A17" s="3" t="s">
        <v>280</v>
      </c>
      <c r="B17" s="22"/>
      <c r="C17" s="22">
        <v>75</v>
      </c>
    </row>
    <row r="18" spans="1:3">
      <c r="A18" s="3" t="s">
        <v>277</v>
      </c>
      <c r="B18" s="22"/>
      <c r="C18" s="22">
        <v>50</v>
      </c>
    </row>
    <row r="19" spans="1:3">
      <c r="A19" s="3" t="s">
        <v>278</v>
      </c>
      <c r="B19" s="22"/>
      <c r="C19" s="22">
        <v>20</v>
      </c>
    </row>
    <row r="20" spans="1:3">
      <c r="A20" s="3" t="s">
        <v>279</v>
      </c>
      <c r="B20" s="22"/>
      <c r="C20" s="22">
        <v>105</v>
      </c>
    </row>
    <row r="21" spans="1:3">
      <c r="A21" s="3" t="s">
        <v>281</v>
      </c>
      <c r="B21" s="22"/>
      <c r="C21" s="22">
        <v>198.54</v>
      </c>
    </row>
    <row r="22" spans="1:3">
      <c r="A22" s="3" t="s">
        <v>282</v>
      </c>
      <c r="B22" s="22"/>
      <c r="C22" s="22">
        <v>130</v>
      </c>
    </row>
    <row r="23" spans="1:3">
      <c r="A23" s="3" t="s">
        <v>283</v>
      </c>
      <c r="B23" s="22"/>
      <c r="C23" s="22">
        <v>55.52</v>
      </c>
    </row>
    <row r="24" spans="1:3">
      <c r="A24" s="3" t="s">
        <v>284</v>
      </c>
      <c r="B24" s="22"/>
      <c r="C24" s="22">
        <v>63.98</v>
      </c>
    </row>
    <row r="25" spans="1:3">
      <c r="A25" s="3" t="s">
        <v>285</v>
      </c>
      <c r="B25" s="22"/>
      <c r="C25" s="22">
        <v>100</v>
      </c>
    </row>
    <row r="26" spans="1:3">
      <c r="A26" s="15" t="s">
        <v>286</v>
      </c>
      <c r="B26" s="22"/>
      <c r="C26" s="22">
        <v>78</v>
      </c>
    </row>
    <row r="27" spans="1:3">
      <c r="A27" s="2"/>
      <c r="B27" s="12"/>
      <c r="C27" s="12"/>
    </row>
    <row r="28" spans="1:3">
      <c r="A28" s="2"/>
      <c r="B28" s="12"/>
      <c r="C28" s="12"/>
    </row>
    <row r="29" spans="1:3" ht="15.75" thickBot="1">
      <c r="A29" s="18"/>
      <c r="B29" s="19"/>
      <c r="C29" s="19"/>
    </row>
    <row r="30" spans="1:3" ht="15.75" thickBot="1">
      <c r="A30" s="7" t="s">
        <v>3</v>
      </c>
      <c r="B30" s="10">
        <f>SUM(B4:B28)</f>
        <v>1370</v>
      </c>
      <c r="C30" s="11">
        <f>SUM(C4:C28)</f>
        <v>1336.82</v>
      </c>
    </row>
    <row r="31" spans="1:3" ht="15.75" thickBot="1">
      <c r="A31" s="6" t="s">
        <v>4</v>
      </c>
      <c r="B31" s="13">
        <f>SUM(B30-C30)</f>
        <v>33.180000000000064</v>
      </c>
      <c r="C31" s="97"/>
    </row>
    <row r="32" spans="1:3" ht="15.75" thickBot="1">
      <c r="A32" s="29" t="s">
        <v>5</v>
      </c>
      <c r="B32" s="31">
        <f>MAIO!B48</f>
        <v>52.390000000000327</v>
      </c>
      <c r="C32" s="98"/>
    </row>
    <row r="33" spans="1:3" ht="15.75" thickBot="1">
      <c r="A33" s="5" t="s">
        <v>6</v>
      </c>
      <c r="B33" s="14">
        <f>SUM(B31+B32)</f>
        <v>85.570000000000391</v>
      </c>
      <c r="C33" s="99"/>
    </row>
  </sheetData>
  <mergeCells count="3">
    <mergeCell ref="A1:C1"/>
    <mergeCell ref="A2:C2"/>
    <mergeCell ref="C31:C33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:H45"/>
  <sheetViews>
    <sheetView topLeftCell="A27" workbookViewId="0">
      <selection activeCell="D46" sqref="D46"/>
    </sheetView>
  </sheetViews>
  <sheetFormatPr defaultRowHeight="15"/>
  <cols>
    <col min="1" max="1" width="57.85546875" customWidth="1"/>
    <col min="2" max="2" width="14.28515625" bestFit="1" customWidth="1"/>
    <col min="3" max="3" width="14.28515625" customWidth="1"/>
  </cols>
  <sheetData>
    <row r="1" spans="1:8" ht="24" thickBot="1">
      <c r="A1" s="88" t="s">
        <v>27</v>
      </c>
      <c r="B1" s="89"/>
      <c r="C1" s="90"/>
    </row>
    <row r="2" spans="1:8" ht="18.75" thickBot="1">
      <c r="A2" s="91" t="s">
        <v>7</v>
      </c>
      <c r="B2" s="92"/>
      <c r="C2" s="93"/>
    </row>
    <row r="3" spans="1:8" ht="15.75">
      <c r="A3" s="41" t="s">
        <v>0</v>
      </c>
      <c r="B3" s="42" t="s">
        <v>1</v>
      </c>
      <c r="C3" s="42" t="s">
        <v>2</v>
      </c>
    </row>
    <row r="4" spans="1:8">
      <c r="A4" s="3" t="s">
        <v>53</v>
      </c>
      <c r="B4" s="22">
        <v>1000</v>
      </c>
      <c r="C4" s="22"/>
    </row>
    <row r="5" spans="1:8">
      <c r="A5" s="3" t="s">
        <v>26</v>
      </c>
      <c r="B5" s="22">
        <v>400</v>
      </c>
      <c r="C5" s="22"/>
    </row>
    <row r="6" spans="1:8">
      <c r="A6" s="3" t="s">
        <v>157</v>
      </c>
      <c r="B6" s="22">
        <v>250</v>
      </c>
      <c r="C6" s="22"/>
    </row>
    <row r="7" spans="1:8">
      <c r="A7" s="3" t="s">
        <v>158</v>
      </c>
      <c r="B7" s="22">
        <v>20</v>
      </c>
      <c r="C7" s="22"/>
    </row>
    <row r="8" spans="1:8">
      <c r="A8" s="15" t="s">
        <v>54</v>
      </c>
      <c r="B8" s="22">
        <v>400</v>
      </c>
      <c r="C8" s="22"/>
    </row>
    <row r="9" spans="1:8">
      <c r="A9" s="3" t="s">
        <v>159</v>
      </c>
      <c r="B9" s="39">
        <v>50</v>
      </c>
      <c r="C9" s="39"/>
    </row>
    <row r="10" spans="1:8">
      <c r="A10" s="3" t="s">
        <v>161</v>
      </c>
      <c r="B10" s="39">
        <v>500</v>
      </c>
      <c r="C10" s="39"/>
    </row>
    <row r="11" spans="1:8">
      <c r="A11" s="3" t="s">
        <v>160</v>
      </c>
      <c r="B11" s="22">
        <v>100</v>
      </c>
      <c r="C11" s="22"/>
      <c r="H11" t="s">
        <v>24</v>
      </c>
    </row>
    <row r="12" spans="1:8">
      <c r="A12" s="3" t="s">
        <v>55</v>
      </c>
      <c r="B12" s="22">
        <v>150</v>
      </c>
      <c r="C12" s="22"/>
    </row>
    <row r="13" spans="1:8">
      <c r="A13" s="44" t="s">
        <v>56</v>
      </c>
      <c r="B13" s="39">
        <v>600</v>
      </c>
      <c r="C13" s="45"/>
    </row>
    <row r="14" spans="1:8">
      <c r="A14" s="3" t="s">
        <v>29</v>
      </c>
      <c r="B14" s="22"/>
      <c r="C14" s="22">
        <v>50</v>
      </c>
    </row>
    <row r="15" spans="1:8">
      <c r="A15" s="3" t="s">
        <v>29</v>
      </c>
      <c r="B15" s="22"/>
      <c r="C15" s="22">
        <v>50</v>
      </c>
    </row>
    <row r="16" spans="1:8">
      <c r="A16" s="3" t="s">
        <v>28</v>
      </c>
      <c r="B16" s="22"/>
      <c r="C16" s="22">
        <v>310</v>
      </c>
    </row>
    <row r="17" spans="1:3">
      <c r="A17" s="3" t="s">
        <v>30</v>
      </c>
      <c r="B17" s="22"/>
      <c r="C17" s="22">
        <v>190</v>
      </c>
    </row>
    <row r="18" spans="1:3">
      <c r="A18" s="15" t="s">
        <v>31</v>
      </c>
      <c r="B18" s="22"/>
      <c r="C18" s="22">
        <v>100</v>
      </c>
    </row>
    <row r="19" spans="1:3">
      <c r="A19" s="2" t="s">
        <v>33</v>
      </c>
      <c r="B19" s="22"/>
      <c r="C19" s="22">
        <v>715.61</v>
      </c>
    </row>
    <row r="20" spans="1:3">
      <c r="A20" s="3" t="s">
        <v>34</v>
      </c>
      <c r="B20" s="22"/>
      <c r="C20" s="22">
        <v>810.23</v>
      </c>
    </row>
    <row r="21" spans="1:3">
      <c r="A21" s="2" t="s">
        <v>32</v>
      </c>
      <c r="B21" s="22"/>
      <c r="C21" s="22">
        <v>100</v>
      </c>
    </row>
    <row r="22" spans="1:3">
      <c r="A22" s="2" t="s">
        <v>36</v>
      </c>
      <c r="B22" s="22"/>
      <c r="C22" s="22">
        <v>62.62</v>
      </c>
    </row>
    <row r="23" spans="1:3">
      <c r="A23" s="2" t="s">
        <v>40</v>
      </c>
      <c r="B23" s="22"/>
      <c r="C23" s="22">
        <v>50</v>
      </c>
    </row>
    <row r="24" spans="1:3">
      <c r="A24" s="2" t="s">
        <v>41</v>
      </c>
      <c r="B24" s="22"/>
      <c r="C24" s="22">
        <v>99.9</v>
      </c>
    </row>
    <row r="25" spans="1:3">
      <c r="A25" s="2" t="s">
        <v>37</v>
      </c>
      <c r="B25" s="22"/>
      <c r="C25" s="22">
        <v>100</v>
      </c>
    </row>
    <row r="26" spans="1:3">
      <c r="A26" s="3" t="s">
        <v>35</v>
      </c>
      <c r="B26" s="22"/>
      <c r="C26" s="22">
        <v>22.43</v>
      </c>
    </row>
    <row r="27" spans="1:3">
      <c r="A27" s="2" t="s">
        <v>38</v>
      </c>
      <c r="B27" s="22"/>
      <c r="C27" s="22">
        <v>100</v>
      </c>
    </row>
    <row r="28" spans="1:3">
      <c r="A28" s="2" t="s">
        <v>39</v>
      </c>
      <c r="B28" s="22"/>
      <c r="C28" s="22">
        <v>50</v>
      </c>
    </row>
    <row r="29" spans="1:3">
      <c r="A29" s="3" t="s">
        <v>42</v>
      </c>
      <c r="B29" s="22"/>
      <c r="C29" s="22">
        <v>50</v>
      </c>
    </row>
    <row r="30" spans="1:3">
      <c r="A30" s="2" t="s">
        <v>43</v>
      </c>
      <c r="B30" s="22"/>
      <c r="C30" s="22">
        <v>50</v>
      </c>
    </row>
    <row r="31" spans="1:3">
      <c r="A31" s="2" t="s">
        <v>44</v>
      </c>
      <c r="B31" s="22"/>
      <c r="C31" s="22">
        <v>9</v>
      </c>
    </row>
    <row r="32" spans="1:3">
      <c r="A32" s="2" t="s">
        <v>45</v>
      </c>
      <c r="B32" s="22"/>
      <c r="C32" s="22">
        <v>50</v>
      </c>
    </row>
    <row r="33" spans="1:3">
      <c r="A33" s="2" t="s">
        <v>46</v>
      </c>
      <c r="B33" s="22"/>
      <c r="C33" s="22">
        <v>100</v>
      </c>
    </row>
    <row r="34" spans="1:3">
      <c r="A34" s="17" t="s">
        <v>57</v>
      </c>
      <c r="B34" s="38"/>
      <c r="C34" s="38">
        <v>42</v>
      </c>
    </row>
    <row r="35" spans="1:3">
      <c r="A35" s="17" t="s">
        <v>49</v>
      </c>
      <c r="B35" s="38"/>
      <c r="C35" s="38">
        <v>100</v>
      </c>
    </row>
    <row r="36" spans="1:3">
      <c r="A36" s="17" t="s">
        <v>48</v>
      </c>
      <c r="B36" s="38"/>
      <c r="C36" s="38">
        <v>20</v>
      </c>
    </row>
    <row r="37" spans="1:3">
      <c r="A37" s="4" t="s">
        <v>47</v>
      </c>
      <c r="B37" s="38"/>
      <c r="C37" s="38">
        <v>95</v>
      </c>
    </row>
    <row r="38" spans="1:3">
      <c r="A38" s="4" t="s">
        <v>58</v>
      </c>
      <c r="B38" s="38"/>
      <c r="C38" s="38">
        <v>1.95</v>
      </c>
    </row>
    <row r="39" spans="1:3">
      <c r="A39" s="4" t="s">
        <v>51</v>
      </c>
      <c r="B39" s="38"/>
      <c r="C39" s="38">
        <v>19.75</v>
      </c>
    </row>
    <row r="40" spans="1:3">
      <c r="A40" s="17" t="s">
        <v>50</v>
      </c>
      <c r="B40" s="38"/>
      <c r="C40" s="38">
        <v>100</v>
      </c>
    </row>
    <row r="41" spans="1:3" ht="15.75" thickBot="1">
      <c r="A41" s="4" t="s">
        <v>52</v>
      </c>
      <c r="B41" s="38"/>
      <c r="C41" s="38">
        <v>20</v>
      </c>
    </row>
    <row r="42" spans="1:3" ht="15.75" thickBot="1">
      <c r="A42" s="7" t="s">
        <v>3</v>
      </c>
      <c r="B42" s="23">
        <f>SUM(B4:B41)</f>
        <v>3470</v>
      </c>
      <c r="C42" s="24">
        <f>SUM(C4:C41)</f>
        <v>3468.49</v>
      </c>
    </row>
    <row r="43" spans="1:3" ht="15.75" thickBot="1">
      <c r="A43" s="6" t="s">
        <v>4</v>
      </c>
      <c r="B43" s="25">
        <v>1.51</v>
      </c>
      <c r="C43" s="46"/>
    </row>
    <row r="44" spans="1:3" ht="15.75" thickBot="1">
      <c r="A44" s="29" t="s">
        <v>5</v>
      </c>
      <c r="B44" s="26">
        <f>JUNHO!B33</f>
        <v>85.570000000000391</v>
      </c>
      <c r="C44" s="46"/>
    </row>
    <row r="45" spans="1:3" ht="15.75" thickBot="1">
      <c r="A45" s="5" t="s">
        <v>6</v>
      </c>
      <c r="B45" s="40">
        <f>B43-B44</f>
        <v>-84.060000000000386</v>
      </c>
      <c r="C45" s="47"/>
    </row>
  </sheetData>
  <mergeCells count="2">
    <mergeCell ref="A1:C1"/>
    <mergeCell ref="A2:C2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1:D40"/>
  <sheetViews>
    <sheetView topLeftCell="A17" workbookViewId="0">
      <selection activeCell="B6" sqref="B6"/>
    </sheetView>
  </sheetViews>
  <sheetFormatPr defaultRowHeight="15"/>
  <cols>
    <col min="1" max="1" width="10.140625" bestFit="1" customWidth="1"/>
    <col min="2" max="2" width="47.5703125" customWidth="1"/>
    <col min="3" max="3" width="15.7109375" bestFit="1" customWidth="1"/>
    <col min="4" max="4" width="12.140625" bestFit="1" customWidth="1"/>
  </cols>
  <sheetData>
    <row r="1" spans="1:4" ht="26.25">
      <c r="A1" s="100" t="s">
        <v>84</v>
      </c>
      <c r="B1" s="100"/>
      <c r="C1" s="100"/>
      <c r="D1" s="101"/>
    </row>
    <row r="2" spans="1:4" ht="18">
      <c r="A2" s="102" t="s">
        <v>90</v>
      </c>
      <c r="B2" s="102"/>
      <c r="C2" s="102"/>
      <c r="D2" s="103"/>
    </row>
    <row r="3" spans="1:4">
      <c r="A3" s="53"/>
      <c r="C3" s="28"/>
      <c r="D3" s="28"/>
    </row>
    <row r="4" spans="1:4" ht="15.75">
      <c r="A4" s="54" t="s">
        <v>91</v>
      </c>
      <c r="B4" s="55" t="s">
        <v>0</v>
      </c>
      <c r="C4" s="56" t="s">
        <v>1</v>
      </c>
      <c r="D4" s="56" t="s">
        <v>2</v>
      </c>
    </row>
    <row r="5" spans="1:4" ht="15.75">
      <c r="A5" s="58">
        <v>43679</v>
      </c>
      <c r="B5" s="57" t="s">
        <v>92</v>
      </c>
      <c r="C5" s="59">
        <v>1000</v>
      </c>
      <c r="D5" s="59"/>
    </row>
    <row r="6" spans="1:4" ht="15.75">
      <c r="A6" s="58">
        <v>43682</v>
      </c>
      <c r="B6" s="57" t="s">
        <v>156</v>
      </c>
      <c r="C6" s="59">
        <v>250</v>
      </c>
      <c r="D6" s="59"/>
    </row>
    <row r="7" spans="1:4" ht="15.75">
      <c r="A7" s="58">
        <v>43683</v>
      </c>
      <c r="B7" s="57" t="s">
        <v>93</v>
      </c>
      <c r="C7" s="59">
        <v>20</v>
      </c>
      <c r="D7" s="59"/>
    </row>
    <row r="8" spans="1:4" ht="15.75">
      <c r="A8" s="58">
        <v>43686</v>
      </c>
      <c r="B8" s="57" t="s">
        <v>93</v>
      </c>
      <c r="C8" s="59">
        <v>50</v>
      </c>
      <c r="D8" s="59"/>
    </row>
    <row r="9" spans="1:4" ht="15.75">
      <c r="A9" s="58">
        <v>43691</v>
      </c>
      <c r="B9" s="57" t="s">
        <v>94</v>
      </c>
      <c r="C9" s="59">
        <v>350</v>
      </c>
      <c r="D9" s="59"/>
    </row>
    <row r="10" spans="1:4" ht="15.75">
      <c r="A10" s="58">
        <v>43693</v>
      </c>
      <c r="B10" s="57" t="s">
        <v>93</v>
      </c>
      <c r="C10" s="59">
        <v>50</v>
      </c>
      <c r="D10" s="59"/>
    </row>
    <row r="11" spans="1:4" ht="15.75">
      <c r="A11" s="58">
        <v>43697</v>
      </c>
      <c r="B11" s="57" t="s">
        <v>93</v>
      </c>
      <c r="C11" s="59">
        <v>50.02</v>
      </c>
      <c r="D11" s="59"/>
    </row>
    <row r="12" spans="1:4">
      <c r="A12" s="48">
        <v>43682</v>
      </c>
      <c r="B12" s="2" t="s">
        <v>89</v>
      </c>
      <c r="C12" s="39"/>
      <c r="D12" s="39">
        <v>11.5</v>
      </c>
    </row>
    <row r="13" spans="1:4">
      <c r="A13" s="48">
        <v>43682</v>
      </c>
      <c r="B13" s="2" t="s">
        <v>95</v>
      </c>
      <c r="C13" s="39"/>
      <c r="D13" s="39">
        <v>14.6</v>
      </c>
    </row>
    <row r="14" spans="1:4">
      <c r="A14" s="48">
        <v>43682</v>
      </c>
      <c r="B14" s="2" t="s">
        <v>96</v>
      </c>
      <c r="C14" s="39"/>
      <c r="D14" s="39">
        <v>3</v>
      </c>
    </row>
    <row r="15" spans="1:4">
      <c r="A15" s="48">
        <v>43683</v>
      </c>
      <c r="B15" s="2" t="s">
        <v>97</v>
      </c>
      <c r="C15" s="39"/>
      <c r="D15" s="39">
        <v>15.99</v>
      </c>
    </row>
    <row r="16" spans="1:4">
      <c r="A16" s="48">
        <v>43684</v>
      </c>
      <c r="B16" s="2" t="s">
        <v>104</v>
      </c>
      <c r="C16" s="39"/>
      <c r="D16" s="39">
        <v>580</v>
      </c>
    </row>
    <row r="17" spans="1:4">
      <c r="A17" s="48">
        <v>43684</v>
      </c>
      <c r="B17" s="3" t="s">
        <v>99</v>
      </c>
      <c r="C17" s="39"/>
      <c r="D17" s="39">
        <v>19.8</v>
      </c>
    </row>
    <row r="18" spans="1:4">
      <c r="A18" s="48">
        <v>43685</v>
      </c>
      <c r="B18" s="2" t="s">
        <v>98</v>
      </c>
      <c r="C18" s="39"/>
      <c r="D18" s="39">
        <v>50</v>
      </c>
    </row>
    <row r="19" spans="1:4">
      <c r="A19" s="48">
        <v>43686</v>
      </c>
      <c r="B19" s="3" t="s">
        <v>99</v>
      </c>
      <c r="C19" s="39"/>
      <c r="D19" s="39">
        <v>16.899999999999999</v>
      </c>
    </row>
    <row r="20" spans="1:4">
      <c r="A20" s="48">
        <v>43686</v>
      </c>
      <c r="B20" s="3" t="s">
        <v>100</v>
      </c>
      <c r="C20" s="39"/>
      <c r="D20" s="39">
        <v>17</v>
      </c>
    </row>
    <row r="21" spans="1:4">
      <c r="A21" s="48">
        <v>43686</v>
      </c>
      <c r="B21" s="2" t="s">
        <v>99</v>
      </c>
      <c r="C21" s="39"/>
      <c r="D21" s="39">
        <v>44.15</v>
      </c>
    </row>
    <row r="22" spans="1:4">
      <c r="A22" s="48">
        <v>43686</v>
      </c>
      <c r="B22" s="2" t="s">
        <v>98</v>
      </c>
      <c r="C22" s="39"/>
      <c r="D22" s="39">
        <v>80</v>
      </c>
    </row>
    <row r="23" spans="1:4">
      <c r="A23" s="48">
        <v>43686</v>
      </c>
      <c r="B23" s="3" t="s">
        <v>98</v>
      </c>
      <c r="C23" s="39"/>
      <c r="D23" s="39">
        <v>81.8</v>
      </c>
    </row>
    <row r="24" spans="1:4">
      <c r="A24" s="48">
        <v>43689</v>
      </c>
      <c r="B24" s="2" t="s">
        <v>101</v>
      </c>
      <c r="C24" s="39"/>
      <c r="D24" s="39">
        <v>49</v>
      </c>
    </row>
    <row r="25" spans="1:4">
      <c r="A25" s="48">
        <v>43689</v>
      </c>
      <c r="B25" s="2" t="s">
        <v>104</v>
      </c>
      <c r="C25" s="39"/>
      <c r="D25" s="39">
        <v>36</v>
      </c>
    </row>
    <row r="26" spans="1:4">
      <c r="A26" s="48">
        <v>43692</v>
      </c>
      <c r="B26" s="3" t="s">
        <v>102</v>
      </c>
      <c r="C26" s="39"/>
      <c r="D26" s="39">
        <v>36.5</v>
      </c>
    </row>
    <row r="27" spans="1:4">
      <c r="A27" s="48">
        <v>43693</v>
      </c>
      <c r="B27" s="3" t="s">
        <v>98</v>
      </c>
      <c r="C27" s="39"/>
      <c r="D27" s="39">
        <v>80</v>
      </c>
    </row>
    <row r="28" spans="1:4">
      <c r="A28" s="48">
        <v>43693</v>
      </c>
      <c r="B28" s="3" t="s">
        <v>100</v>
      </c>
      <c r="C28" s="39"/>
      <c r="D28" s="39">
        <v>144.05000000000001</v>
      </c>
    </row>
    <row r="29" spans="1:4">
      <c r="A29" s="48">
        <v>43694</v>
      </c>
      <c r="B29" s="3" t="s">
        <v>95</v>
      </c>
      <c r="C29" s="39"/>
      <c r="D29" s="39">
        <v>50</v>
      </c>
    </row>
    <row r="30" spans="1:4">
      <c r="A30" s="48">
        <v>43695</v>
      </c>
      <c r="B30" s="3" t="s">
        <v>98</v>
      </c>
      <c r="C30" s="39"/>
      <c r="D30" s="39">
        <v>50</v>
      </c>
    </row>
    <row r="31" spans="1:4">
      <c r="A31" s="48">
        <v>43699</v>
      </c>
      <c r="B31" s="3" t="s">
        <v>98</v>
      </c>
      <c r="C31" s="39"/>
      <c r="D31" s="39">
        <v>50</v>
      </c>
    </row>
    <row r="32" spans="1:4">
      <c r="A32" s="48">
        <v>43700</v>
      </c>
      <c r="B32" s="3" t="s">
        <v>104</v>
      </c>
      <c r="C32" s="39"/>
      <c r="D32" s="39">
        <v>67</v>
      </c>
    </row>
    <row r="33" spans="1:4">
      <c r="A33" s="48">
        <v>43700</v>
      </c>
      <c r="B33" s="3" t="s">
        <v>104</v>
      </c>
      <c r="C33" s="39"/>
      <c r="D33" s="39">
        <v>1</v>
      </c>
    </row>
    <row r="34" spans="1:4">
      <c r="A34" s="48">
        <v>43700</v>
      </c>
      <c r="B34" s="3" t="s">
        <v>103</v>
      </c>
      <c r="C34" s="39"/>
      <c r="D34" s="39">
        <v>120</v>
      </c>
    </row>
    <row r="35" spans="1:4">
      <c r="A35" s="48">
        <v>43708</v>
      </c>
      <c r="B35" s="3"/>
      <c r="C35" s="39"/>
      <c r="D35" s="39"/>
    </row>
    <row r="36" spans="1:4">
      <c r="A36" s="48"/>
      <c r="B36" s="3"/>
      <c r="C36" s="39"/>
      <c r="D36" s="39"/>
    </row>
    <row r="37" spans="1:4">
      <c r="A37" s="104" t="s">
        <v>3</v>
      </c>
      <c r="B37" s="104"/>
      <c r="C37" s="49">
        <f>SUM(C5:C36)</f>
        <v>1770.02</v>
      </c>
      <c r="D37" s="49">
        <f>SUM(D12:D36)</f>
        <v>1618.2899999999997</v>
      </c>
    </row>
    <row r="38" spans="1:4">
      <c r="A38" s="105" t="s">
        <v>4</v>
      </c>
      <c r="B38" s="105"/>
      <c r="C38" s="50">
        <f>C37-D37</f>
        <v>151.73000000000025</v>
      </c>
      <c r="D38" s="106"/>
    </row>
    <row r="39" spans="1:4">
      <c r="A39" s="107" t="s">
        <v>5</v>
      </c>
      <c r="B39" s="107"/>
      <c r="C39" s="51">
        <f>JULHO!B45</f>
        <v>-84.060000000000386</v>
      </c>
      <c r="D39" s="106"/>
    </row>
    <row r="40" spans="1:4">
      <c r="A40" s="108" t="s">
        <v>6</v>
      </c>
      <c r="B40" s="108"/>
      <c r="C40" s="52">
        <f>SUM(C38+C39)</f>
        <v>67.66999999999986</v>
      </c>
      <c r="D40" s="106"/>
    </row>
  </sheetData>
  <mergeCells count="7">
    <mergeCell ref="A1:D1"/>
    <mergeCell ref="A2:D2"/>
    <mergeCell ref="A37:B37"/>
    <mergeCell ref="A38:B38"/>
    <mergeCell ref="D38:D40"/>
    <mergeCell ref="A39:B39"/>
    <mergeCell ref="A40:B40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1"/>
  <sheetViews>
    <sheetView topLeftCell="A5" workbookViewId="0">
      <selection activeCell="F27" sqref="F27"/>
    </sheetView>
  </sheetViews>
  <sheetFormatPr defaultRowHeight="15"/>
  <cols>
    <col min="1" max="1" width="10.140625" bestFit="1" customWidth="1"/>
    <col min="2" max="2" width="40.85546875" bestFit="1" customWidth="1"/>
    <col min="3" max="3" width="15.7109375" bestFit="1" customWidth="1"/>
    <col min="4" max="4" width="15.7109375" customWidth="1"/>
  </cols>
  <sheetData>
    <row r="1" spans="1:4" ht="26.25">
      <c r="A1" s="109" t="s">
        <v>84</v>
      </c>
      <c r="B1" s="109"/>
      <c r="C1" s="109"/>
      <c r="D1" s="109"/>
    </row>
    <row r="2" spans="1:4" ht="18">
      <c r="A2" s="110" t="s">
        <v>105</v>
      </c>
      <c r="B2" s="110"/>
      <c r="C2" s="110"/>
      <c r="D2" s="110"/>
    </row>
    <row r="3" spans="1:4">
      <c r="A3" s="48"/>
      <c r="B3" s="66"/>
      <c r="C3" s="45"/>
      <c r="D3" s="45"/>
    </row>
    <row r="4" spans="1:4" ht="15.75">
      <c r="A4" s="54" t="s">
        <v>91</v>
      </c>
      <c r="B4" s="55" t="s">
        <v>0</v>
      </c>
      <c r="C4" s="56" t="s">
        <v>1</v>
      </c>
      <c r="D4" s="56" t="s">
        <v>2</v>
      </c>
    </row>
    <row r="5" spans="1:4" ht="15.75">
      <c r="A5" s="77">
        <v>43713</v>
      </c>
      <c r="B5" s="78" t="s">
        <v>122</v>
      </c>
      <c r="C5" s="79">
        <v>450</v>
      </c>
      <c r="D5" s="79"/>
    </row>
    <row r="6" spans="1:4" ht="15.75">
      <c r="A6" s="74">
        <v>43713</v>
      </c>
      <c r="B6" s="75" t="s">
        <v>121</v>
      </c>
      <c r="C6" s="76">
        <v>450</v>
      </c>
      <c r="D6" s="56"/>
    </row>
    <row r="7" spans="1:4">
      <c r="A7" s="69">
        <v>43719</v>
      </c>
      <c r="B7" s="67" t="s">
        <v>109</v>
      </c>
      <c r="C7" s="39">
        <v>684.22</v>
      </c>
      <c r="D7" s="39"/>
    </row>
    <row r="8" spans="1:4">
      <c r="A8" s="69">
        <v>43720</v>
      </c>
      <c r="B8" s="67" t="s">
        <v>123</v>
      </c>
      <c r="C8" s="39">
        <v>1500</v>
      </c>
      <c r="D8" s="39"/>
    </row>
    <row r="9" spans="1:4">
      <c r="A9" s="69">
        <v>43724</v>
      </c>
      <c r="B9" s="68" t="s">
        <v>110</v>
      </c>
      <c r="C9" s="39">
        <v>50</v>
      </c>
      <c r="D9" s="39"/>
    </row>
    <row r="10" spans="1:4">
      <c r="A10" s="69">
        <v>43731</v>
      </c>
      <c r="B10" s="68" t="s">
        <v>110</v>
      </c>
      <c r="C10" s="39">
        <v>80</v>
      </c>
      <c r="D10" s="39"/>
    </row>
    <row r="11" spans="1:4">
      <c r="A11" s="69">
        <v>43731</v>
      </c>
      <c r="B11" s="68" t="s">
        <v>110</v>
      </c>
      <c r="C11" s="39">
        <v>20</v>
      </c>
      <c r="D11" s="39"/>
    </row>
    <row r="12" spans="1:4">
      <c r="A12" s="69">
        <v>43734</v>
      </c>
      <c r="B12" s="68" t="s">
        <v>124</v>
      </c>
      <c r="C12" s="39">
        <v>110</v>
      </c>
      <c r="D12" s="39"/>
    </row>
    <row r="13" spans="1:4">
      <c r="A13" s="69"/>
      <c r="B13" s="61"/>
      <c r="C13" s="62"/>
      <c r="D13" s="62"/>
    </row>
    <row r="14" spans="1:4">
      <c r="A14" s="69">
        <v>43710</v>
      </c>
      <c r="B14" s="70" t="s">
        <v>111</v>
      </c>
      <c r="C14" s="62"/>
      <c r="D14" s="71">
        <v>84.04</v>
      </c>
    </row>
    <row r="15" spans="1:4">
      <c r="A15" s="69">
        <v>43713</v>
      </c>
      <c r="B15" s="70" t="s">
        <v>113</v>
      </c>
      <c r="C15" s="62"/>
      <c r="D15" s="71">
        <v>80</v>
      </c>
    </row>
    <row r="16" spans="1:4">
      <c r="A16" s="72">
        <v>43714</v>
      </c>
      <c r="B16" s="73" t="s">
        <v>112</v>
      </c>
      <c r="C16" s="62"/>
      <c r="D16" s="71">
        <v>14.13</v>
      </c>
    </row>
    <row r="17" spans="1:4">
      <c r="A17" s="72">
        <v>43718</v>
      </c>
      <c r="B17" s="73" t="s">
        <v>114</v>
      </c>
      <c r="C17" s="62"/>
      <c r="D17" s="71">
        <v>100</v>
      </c>
    </row>
    <row r="18" spans="1:4">
      <c r="A18" s="60">
        <v>43719</v>
      </c>
      <c r="B18" s="61" t="s">
        <v>115</v>
      </c>
      <c r="C18" s="62"/>
      <c r="D18" s="62">
        <v>684.22</v>
      </c>
    </row>
    <row r="19" spans="1:4">
      <c r="A19" s="60">
        <v>43721</v>
      </c>
      <c r="B19" s="61" t="s">
        <v>116</v>
      </c>
      <c r="C19" s="62"/>
      <c r="D19" s="62">
        <v>1000</v>
      </c>
    </row>
    <row r="20" spans="1:4">
      <c r="A20" s="65">
        <v>43721</v>
      </c>
      <c r="B20" s="63" t="s">
        <v>117</v>
      </c>
      <c r="C20" s="62"/>
      <c r="D20" s="39">
        <v>70</v>
      </c>
    </row>
    <row r="21" spans="1:4">
      <c r="A21" s="65">
        <v>43722</v>
      </c>
      <c r="B21" s="63" t="s">
        <v>118</v>
      </c>
      <c r="C21" s="62"/>
      <c r="D21" s="39">
        <v>300</v>
      </c>
    </row>
    <row r="22" spans="1:4">
      <c r="A22" s="65">
        <v>43725</v>
      </c>
      <c r="B22" s="63" t="s">
        <v>119</v>
      </c>
      <c r="C22" s="62"/>
      <c r="D22" s="39">
        <v>40</v>
      </c>
    </row>
    <row r="23" spans="1:4">
      <c r="A23" s="65">
        <v>43738</v>
      </c>
      <c r="B23" s="63" t="s">
        <v>111</v>
      </c>
      <c r="C23" s="62"/>
      <c r="D23" s="39">
        <v>24.59</v>
      </c>
    </row>
    <row r="24" spans="1:4">
      <c r="A24" s="65">
        <v>43738</v>
      </c>
      <c r="B24" s="63" t="s">
        <v>120</v>
      </c>
      <c r="C24" s="62"/>
      <c r="D24" s="39">
        <v>52</v>
      </c>
    </row>
    <row r="25" spans="1:4">
      <c r="A25" s="65"/>
      <c r="B25" s="64"/>
      <c r="C25" s="62"/>
      <c r="D25" s="39"/>
    </row>
    <row r="26" spans="1:4">
      <c r="A26" s="65"/>
      <c r="B26" s="63"/>
      <c r="C26" s="62"/>
      <c r="D26" s="39"/>
    </row>
    <row r="27" spans="1:4">
      <c r="A27" s="65"/>
      <c r="B27" s="63"/>
      <c r="C27" s="62"/>
      <c r="D27" s="39"/>
    </row>
    <row r="28" spans="1:4">
      <c r="A28" s="104" t="s">
        <v>3</v>
      </c>
      <c r="B28" s="104"/>
      <c r="C28" s="49">
        <f>SUM(C7:C27)</f>
        <v>2444.2200000000003</v>
      </c>
      <c r="D28" s="49">
        <f>SUM(D7:D27)</f>
        <v>2448.9800000000005</v>
      </c>
    </row>
    <row r="29" spans="1:4">
      <c r="A29" s="105" t="s">
        <v>4</v>
      </c>
      <c r="B29" s="105"/>
      <c r="C29" s="50">
        <f>C28-D28</f>
        <v>-4.7600000000002183</v>
      </c>
      <c r="D29" s="106"/>
    </row>
    <row r="30" spans="1:4">
      <c r="A30" s="107" t="s">
        <v>5</v>
      </c>
      <c r="B30" s="107"/>
      <c r="C30" s="51">
        <f>AGOSTO!C39</f>
        <v>-84.060000000000386</v>
      </c>
      <c r="D30" s="106"/>
    </row>
    <row r="31" spans="1:4">
      <c r="A31" s="108" t="s">
        <v>6</v>
      </c>
      <c r="B31" s="108"/>
      <c r="C31" s="52">
        <f>SUM(C29+C30)</f>
        <v>-88.820000000000604</v>
      </c>
      <c r="D31" s="106"/>
    </row>
  </sheetData>
  <mergeCells count="7">
    <mergeCell ref="A1:D1"/>
    <mergeCell ref="A2:D2"/>
    <mergeCell ref="A28:B28"/>
    <mergeCell ref="A29:B29"/>
    <mergeCell ref="D29:D31"/>
    <mergeCell ref="A30:B30"/>
    <mergeCell ref="A31:B31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B13" sqref="B13"/>
    </sheetView>
  </sheetViews>
  <sheetFormatPr defaultRowHeight="15"/>
  <cols>
    <col min="1" max="1" width="10.140625" bestFit="1" customWidth="1"/>
    <col min="2" max="2" width="40.85546875" bestFit="1" customWidth="1"/>
    <col min="3" max="3" width="15.7109375" bestFit="1" customWidth="1"/>
    <col min="4" max="4" width="15.7109375" customWidth="1"/>
  </cols>
  <sheetData>
    <row r="1" spans="1:4" ht="26.25">
      <c r="A1" s="109" t="s">
        <v>84</v>
      </c>
      <c r="B1" s="109"/>
      <c r="C1" s="109"/>
      <c r="D1" s="109"/>
    </row>
    <row r="2" spans="1:4" ht="18">
      <c r="A2" s="110" t="s">
        <v>108</v>
      </c>
      <c r="B2" s="110"/>
      <c r="C2" s="110"/>
      <c r="D2" s="110"/>
    </row>
    <row r="3" spans="1:4">
      <c r="A3" s="48"/>
      <c r="B3" s="66"/>
      <c r="C3" s="45"/>
      <c r="D3" s="45"/>
    </row>
    <row r="4" spans="1:4" ht="15.75">
      <c r="A4" s="54" t="s">
        <v>91</v>
      </c>
      <c r="B4" s="55" t="s">
        <v>0</v>
      </c>
      <c r="C4" s="56" t="s">
        <v>1</v>
      </c>
      <c r="D4" s="56" t="s">
        <v>2</v>
      </c>
    </row>
    <row r="5" spans="1:4" ht="15.75">
      <c r="A5" s="77">
        <v>43743</v>
      </c>
      <c r="B5" s="78" t="s">
        <v>122</v>
      </c>
      <c r="C5" s="79">
        <v>450</v>
      </c>
      <c r="D5" s="79"/>
    </row>
    <row r="6" spans="1:4" ht="15.75">
      <c r="A6" s="74">
        <v>43743</v>
      </c>
      <c r="B6" s="75" t="s">
        <v>121</v>
      </c>
      <c r="C6" s="76">
        <v>450</v>
      </c>
      <c r="D6" s="56"/>
    </row>
    <row r="7" spans="1:4">
      <c r="A7" s="69">
        <v>43749</v>
      </c>
      <c r="B7" s="67" t="s">
        <v>109</v>
      </c>
      <c r="C7" s="39">
        <v>684.22</v>
      </c>
      <c r="D7" s="39"/>
    </row>
    <row r="8" spans="1:4">
      <c r="A8" s="69">
        <v>43750</v>
      </c>
      <c r="B8" s="67" t="s">
        <v>123</v>
      </c>
      <c r="C8" s="39">
        <v>1500</v>
      </c>
      <c r="D8" s="39"/>
    </row>
    <row r="9" spans="1:4">
      <c r="A9" s="69">
        <v>43754</v>
      </c>
      <c r="B9" s="68" t="s">
        <v>110</v>
      </c>
      <c r="C9" s="39">
        <v>50</v>
      </c>
      <c r="D9" s="39"/>
    </row>
    <row r="10" spans="1:4">
      <c r="A10" s="69">
        <v>43761</v>
      </c>
      <c r="B10" s="68" t="s">
        <v>110</v>
      </c>
      <c r="C10" s="39">
        <v>80</v>
      </c>
      <c r="D10" s="39"/>
    </row>
    <row r="11" spans="1:4">
      <c r="A11" s="69">
        <v>43761</v>
      </c>
      <c r="B11" s="68" t="s">
        <v>110</v>
      </c>
      <c r="C11" s="39">
        <v>20</v>
      </c>
      <c r="D11" s="39"/>
    </row>
    <row r="12" spans="1:4">
      <c r="A12" s="69">
        <v>43764</v>
      </c>
      <c r="B12" s="68" t="s">
        <v>124</v>
      </c>
      <c r="C12" s="39">
        <v>110</v>
      </c>
      <c r="D12" s="39"/>
    </row>
    <row r="13" spans="1:4">
      <c r="A13" s="69"/>
      <c r="B13" s="61"/>
      <c r="C13" s="62"/>
      <c r="D13" s="62"/>
    </row>
    <row r="14" spans="1:4">
      <c r="A14" s="69">
        <v>43739</v>
      </c>
      <c r="B14" s="70" t="s">
        <v>147</v>
      </c>
      <c r="C14" s="62"/>
      <c r="D14" s="71">
        <v>32.9</v>
      </c>
    </row>
    <row r="15" spans="1:4">
      <c r="A15" s="69">
        <v>43745</v>
      </c>
      <c r="B15" s="70" t="s">
        <v>148</v>
      </c>
      <c r="C15" s="62"/>
      <c r="D15" s="71">
        <v>1400</v>
      </c>
    </row>
    <row r="16" spans="1:4">
      <c r="A16" s="72">
        <v>43749</v>
      </c>
      <c r="B16" s="73" t="s">
        <v>149</v>
      </c>
      <c r="C16" s="62"/>
      <c r="D16" s="71">
        <v>684.12</v>
      </c>
    </row>
    <row r="17" spans="1:4">
      <c r="A17" s="72">
        <v>43753</v>
      </c>
      <c r="B17" s="63" t="s">
        <v>119</v>
      </c>
      <c r="C17" s="62"/>
      <c r="D17" s="71">
        <v>85</v>
      </c>
    </row>
    <row r="18" spans="1:4">
      <c r="A18" s="84">
        <v>43755</v>
      </c>
      <c r="B18" s="63" t="s">
        <v>119</v>
      </c>
      <c r="C18" s="62"/>
      <c r="D18" s="62">
        <v>50</v>
      </c>
    </row>
    <row r="19" spans="1:4">
      <c r="A19" s="84">
        <v>43756</v>
      </c>
      <c r="B19" s="61" t="s">
        <v>119</v>
      </c>
      <c r="C19" s="62"/>
      <c r="D19" s="62">
        <v>80</v>
      </c>
    </row>
    <row r="20" spans="1:4">
      <c r="A20" s="65">
        <v>43760</v>
      </c>
      <c r="B20" s="63" t="s">
        <v>150</v>
      </c>
      <c r="C20" s="62"/>
      <c r="D20" s="39">
        <v>102.07</v>
      </c>
    </row>
    <row r="21" spans="1:4">
      <c r="A21" s="65">
        <v>43760</v>
      </c>
      <c r="B21" s="63" t="s">
        <v>150</v>
      </c>
      <c r="C21" s="62"/>
      <c r="D21" s="39">
        <v>102.07</v>
      </c>
    </row>
    <row r="22" spans="1:4">
      <c r="A22" s="65">
        <v>43760</v>
      </c>
      <c r="B22" s="63" t="s">
        <v>151</v>
      </c>
      <c r="C22" s="62"/>
      <c r="D22" s="39">
        <v>15</v>
      </c>
    </row>
    <row r="23" spans="1:4">
      <c r="A23" s="65">
        <v>43763</v>
      </c>
      <c r="B23" s="63" t="s">
        <v>119</v>
      </c>
      <c r="C23" s="62"/>
      <c r="D23" s="39">
        <v>50</v>
      </c>
    </row>
    <row r="24" spans="1:4">
      <c r="A24" s="65">
        <v>43767</v>
      </c>
      <c r="B24" s="63" t="s">
        <v>111</v>
      </c>
      <c r="C24" s="62"/>
      <c r="D24" s="39">
        <v>42</v>
      </c>
    </row>
    <row r="25" spans="1:4">
      <c r="A25" s="65">
        <v>43768</v>
      </c>
      <c r="B25" s="63" t="s">
        <v>111</v>
      </c>
      <c r="C25" s="62"/>
      <c r="D25" s="39">
        <v>100</v>
      </c>
    </row>
    <row r="26" spans="1:4">
      <c r="A26" s="65">
        <v>43768</v>
      </c>
      <c r="B26" s="63" t="s">
        <v>155</v>
      </c>
      <c r="C26" s="62"/>
      <c r="D26" s="39">
        <v>12.92</v>
      </c>
    </row>
    <row r="27" spans="1:4">
      <c r="A27" s="65">
        <v>43769</v>
      </c>
      <c r="B27" s="63" t="s">
        <v>152</v>
      </c>
      <c r="C27" s="62"/>
      <c r="D27" s="39">
        <v>266</v>
      </c>
    </row>
    <row r="28" spans="1:4">
      <c r="A28" s="65">
        <v>43769</v>
      </c>
      <c r="B28" s="63" t="s">
        <v>153</v>
      </c>
      <c r="C28" s="62"/>
      <c r="D28" s="39">
        <v>34.659999999999997</v>
      </c>
    </row>
    <row r="29" spans="1:4">
      <c r="A29" s="65">
        <v>43769</v>
      </c>
      <c r="B29" s="63" t="s">
        <v>154</v>
      </c>
      <c r="C29" s="62"/>
      <c r="D29" s="39">
        <v>117</v>
      </c>
    </row>
    <row r="30" spans="1:4">
      <c r="A30" s="65">
        <v>43769</v>
      </c>
      <c r="B30" s="63" t="s">
        <v>111</v>
      </c>
      <c r="C30" s="62"/>
      <c r="D30" s="39">
        <v>100</v>
      </c>
    </row>
    <row r="31" spans="1:4">
      <c r="A31" s="65"/>
      <c r="B31" s="64"/>
      <c r="C31" s="62"/>
      <c r="D31" s="39"/>
    </row>
    <row r="32" spans="1:4">
      <c r="A32" s="65"/>
      <c r="B32" s="63"/>
      <c r="C32" s="62"/>
      <c r="D32" s="39"/>
    </row>
    <row r="33" spans="1:4">
      <c r="A33" s="65"/>
      <c r="B33" s="63"/>
      <c r="C33" s="62"/>
      <c r="D33" s="39"/>
    </row>
    <row r="34" spans="1:4">
      <c r="A34" s="65"/>
      <c r="B34" s="64"/>
      <c r="C34" s="62"/>
      <c r="D34" s="39"/>
    </row>
    <row r="35" spans="1:4">
      <c r="A35" s="65"/>
      <c r="B35" s="63"/>
      <c r="C35" s="62"/>
      <c r="D35" s="39"/>
    </row>
    <row r="36" spans="1:4">
      <c r="A36" s="65"/>
      <c r="B36" s="63"/>
      <c r="C36" s="62"/>
      <c r="D36" s="39"/>
    </row>
    <row r="37" spans="1:4">
      <c r="A37" s="65"/>
      <c r="B37" s="63"/>
      <c r="C37" s="62"/>
      <c r="D37" s="39"/>
    </row>
    <row r="38" spans="1:4">
      <c r="A38" s="65"/>
      <c r="B38" s="63"/>
      <c r="C38" s="62"/>
      <c r="D38" s="39"/>
    </row>
    <row r="39" spans="1:4">
      <c r="A39" s="104" t="s">
        <v>3</v>
      </c>
      <c r="B39" s="104"/>
      <c r="C39" s="49">
        <f>SUM(C5:C38)</f>
        <v>3344.2200000000003</v>
      </c>
      <c r="D39" s="49">
        <f>SUM(D5:D38)</f>
        <v>3273.7400000000002</v>
      </c>
    </row>
    <row r="40" spans="1:4">
      <c r="A40" s="105" t="s">
        <v>4</v>
      </c>
      <c r="B40" s="105"/>
      <c r="C40" s="50">
        <f>C39-D39</f>
        <v>70.480000000000018</v>
      </c>
      <c r="D40" s="106"/>
    </row>
    <row r="41" spans="1:4">
      <c r="A41" s="107" t="s">
        <v>5</v>
      </c>
      <c r="B41" s="107"/>
      <c r="C41" s="51">
        <f>SETEMBRO!C30</f>
        <v>-84.060000000000386</v>
      </c>
      <c r="D41" s="106"/>
    </row>
    <row r="42" spans="1:4">
      <c r="A42" s="108" t="s">
        <v>6</v>
      </c>
      <c r="B42" s="108"/>
      <c r="C42" s="52">
        <f>SUM(C40+C41)</f>
        <v>-13.580000000000368</v>
      </c>
      <c r="D42" s="106"/>
    </row>
  </sheetData>
  <mergeCells count="7">
    <mergeCell ref="A1:D1"/>
    <mergeCell ref="A2:D2"/>
    <mergeCell ref="A39:B39"/>
    <mergeCell ref="A40:B40"/>
    <mergeCell ref="D40:D42"/>
    <mergeCell ref="A41:B41"/>
    <mergeCell ref="A42:B4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C25" sqref="C25"/>
    </sheetView>
  </sheetViews>
  <sheetFormatPr defaultRowHeight="15"/>
  <cols>
    <col min="1" max="1" width="10.140625" bestFit="1" customWidth="1"/>
    <col min="2" max="2" width="40.85546875" bestFit="1" customWidth="1"/>
    <col min="3" max="3" width="15.7109375" bestFit="1" customWidth="1"/>
    <col min="4" max="4" width="15.7109375" customWidth="1"/>
  </cols>
  <sheetData>
    <row r="1" spans="1:4" ht="26.25">
      <c r="A1" s="109" t="s">
        <v>84</v>
      </c>
      <c r="B1" s="109"/>
      <c r="C1" s="109"/>
      <c r="D1" s="109"/>
    </row>
    <row r="2" spans="1:4" ht="18">
      <c r="A2" s="110" t="s">
        <v>107</v>
      </c>
      <c r="B2" s="110"/>
      <c r="C2" s="110"/>
      <c r="D2" s="110"/>
    </row>
    <row r="3" spans="1:4">
      <c r="A3" s="48"/>
      <c r="B3" s="66"/>
      <c r="C3" s="45"/>
      <c r="D3" s="45"/>
    </row>
    <row r="4" spans="1:4" ht="15.75">
      <c r="A4" s="54" t="s">
        <v>91</v>
      </c>
      <c r="B4" s="55" t="s">
        <v>0</v>
      </c>
      <c r="C4" s="56" t="s">
        <v>1</v>
      </c>
      <c r="D4" s="56" t="s">
        <v>2</v>
      </c>
    </row>
    <row r="5" spans="1:4">
      <c r="A5" s="60"/>
      <c r="B5" s="61"/>
      <c r="C5" s="62"/>
      <c r="D5" s="62"/>
    </row>
    <row r="6" spans="1:4">
      <c r="A6" s="60">
        <v>43987</v>
      </c>
      <c r="B6" s="43" t="s">
        <v>130</v>
      </c>
      <c r="C6" s="36">
        <v>50</v>
      </c>
      <c r="D6" s="36"/>
    </row>
    <row r="7" spans="1:4">
      <c r="A7" s="60"/>
      <c r="B7" s="43" t="s">
        <v>87</v>
      </c>
      <c r="C7" s="36">
        <v>200</v>
      </c>
      <c r="D7" s="36"/>
    </row>
    <row r="8" spans="1:4">
      <c r="A8" s="60"/>
      <c r="B8" s="43"/>
      <c r="C8" s="36"/>
      <c r="D8" s="36"/>
    </row>
    <row r="9" spans="1:4">
      <c r="A9" s="48">
        <v>43773</v>
      </c>
      <c r="B9" s="2" t="s">
        <v>125</v>
      </c>
      <c r="C9" s="39"/>
      <c r="D9" s="39">
        <v>15</v>
      </c>
    </row>
    <row r="10" spans="1:4">
      <c r="A10" s="48">
        <v>43785</v>
      </c>
      <c r="B10" s="2" t="s">
        <v>127</v>
      </c>
      <c r="C10" s="39"/>
      <c r="D10" s="39">
        <v>40</v>
      </c>
    </row>
    <row r="11" spans="1:4">
      <c r="A11" s="48">
        <v>43785</v>
      </c>
      <c r="B11" s="2" t="s">
        <v>126</v>
      </c>
      <c r="C11" s="39"/>
      <c r="D11" s="39">
        <v>48.4</v>
      </c>
    </row>
    <row r="12" spans="1:4">
      <c r="A12" s="48">
        <v>43787</v>
      </c>
      <c r="B12" s="2" t="s">
        <v>125</v>
      </c>
      <c r="C12" s="39"/>
      <c r="D12" s="39">
        <v>30</v>
      </c>
    </row>
    <row r="13" spans="1:4">
      <c r="A13" s="48">
        <v>43787</v>
      </c>
      <c r="B13" s="2" t="s">
        <v>97</v>
      </c>
      <c r="C13" s="39"/>
      <c r="D13" s="39">
        <v>15.99</v>
      </c>
    </row>
    <row r="14" spans="1:4">
      <c r="A14" s="48">
        <v>43799</v>
      </c>
      <c r="B14" s="2" t="s">
        <v>128</v>
      </c>
      <c r="C14" s="39"/>
      <c r="D14" s="39">
        <v>52</v>
      </c>
    </row>
    <row r="15" spans="1:4">
      <c r="A15" s="48">
        <v>43799</v>
      </c>
      <c r="B15" s="3" t="s">
        <v>129</v>
      </c>
      <c r="C15" s="39"/>
      <c r="D15" s="39">
        <v>36.700000000000003</v>
      </c>
    </row>
    <row r="16" spans="1:4">
      <c r="A16" s="48"/>
      <c r="B16" s="2"/>
      <c r="C16" s="39"/>
      <c r="D16" s="39"/>
    </row>
    <row r="17" spans="1:4">
      <c r="A17" s="48"/>
      <c r="B17" s="3"/>
      <c r="C17" s="39"/>
      <c r="D17" s="39"/>
    </row>
    <row r="18" spans="1:4">
      <c r="A18" s="48"/>
      <c r="B18" s="3"/>
      <c r="C18" s="39"/>
      <c r="D18" s="39"/>
    </row>
    <row r="19" spans="1:4">
      <c r="A19" s="65"/>
      <c r="B19" s="63"/>
      <c r="C19" s="62"/>
      <c r="D19" s="39"/>
    </row>
    <row r="20" spans="1:4">
      <c r="A20" s="104" t="s">
        <v>3</v>
      </c>
      <c r="B20" s="104"/>
      <c r="C20" s="49">
        <f>SUM(C5:C19)</f>
        <v>250</v>
      </c>
      <c r="D20" s="49">
        <f>SUM(D5:D19)</f>
        <v>238.09000000000003</v>
      </c>
    </row>
    <row r="21" spans="1:4">
      <c r="A21" s="105" t="s">
        <v>4</v>
      </c>
      <c r="B21" s="105"/>
      <c r="C21" s="50">
        <f>C20-D20</f>
        <v>11.909999999999968</v>
      </c>
      <c r="D21" s="106"/>
    </row>
    <row r="22" spans="1:4">
      <c r="A22" s="107" t="s">
        <v>5</v>
      </c>
      <c r="B22" s="107"/>
      <c r="C22" s="51">
        <v>44.26</v>
      </c>
      <c r="D22" s="106"/>
    </row>
    <row r="23" spans="1:4">
      <c r="A23" s="108" t="s">
        <v>6</v>
      </c>
      <c r="B23" s="108"/>
      <c r="C23" s="52">
        <f>SUM(C21+C22)</f>
        <v>56.169999999999966</v>
      </c>
      <c r="D23" s="106"/>
    </row>
  </sheetData>
  <mergeCells count="7">
    <mergeCell ref="A1:D1"/>
    <mergeCell ref="A2:D2"/>
    <mergeCell ref="A20:B20"/>
    <mergeCell ref="A21:B21"/>
    <mergeCell ref="D21:D23"/>
    <mergeCell ref="A22:B22"/>
    <mergeCell ref="A23:B23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50"/>
  <sheetViews>
    <sheetView topLeftCell="A38" workbookViewId="0">
      <selection activeCell="A47" sqref="A47:E51"/>
    </sheetView>
  </sheetViews>
  <sheetFormatPr defaultRowHeight="15"/>
  <cols>
    <col min="1" max="1" width="10.140625" bestFit="1" customWidth="1"/>
    <col min="2" max="2" width="40.85546875" bestFit="1" customWidth="1"/>
    <col min="3" max="3" width="15.7109375" bestFit="1" customWidth="1"/>
    <col min="4" max="4" width="15.7109375" customWidth="1"/>
  </cols>
  <sheetData>
    <row r="1" spans="1:4" ht="26.25">
      <c r="A1" s="109" t="s">
        <v>84</v>
      </c>
      <c r="B1" s="109"/>
      <c r="C1" s="109"/>
      <c r="D1" s="109"/>
    </row>
    <row r="2" spans="1:4" ht="18">
      <c r="A2" s="110" t="s">
        <v>106</v>
      </c>
      <c r="B2" s="110"/>
      <c r="C2" s="110"/>
      <c r="D2" s="110"/>
    </row>
    <row r="3" spans="1:4">
      <c r="A3" s="48"/>
      <c r="B3" s="66"/>
      <c r="C3" s="45"/>
      <c r="D3" s="45"/>
    </row>
    <row r="4" spans="1:4" ht="15.75">
      <c r="A4" s="54" t="s">
        <v>91</v>
      </c>
      <c r="B4" s="55" t="s">
        <v>0</v>
      </c>
      <c r="C4" s="56" t="s">
        <v>1</v>
      </c>
      <c r="D4" s="56" t="s">
        <v>2</v>
      </c>
    </row>
    <row r="5" spans="1:4" ht="15.75">
      <c r="A5" s="77">
        <v>43804</v>
      </c>
      <c r="B5" s="78" t="s">
        <v>122</v>
      </c>
      <c r="C5" s="79">
        <v>450</v>
      </c>
      <c r="D5" s="79"/>
    </row>
    <row r="6" spans="1:4" ht="15.75">
      <c r="A6" s="74">
        <v>43804</v>
      </c>
      <c r="B6" s="75" t="s">
        <v>121</v>
      </c>
      <c r="C6" s="76">
        <v>450</v>
      </c>
      <c r="D6" s="56"/>
    </row>
    <row r="7" spans="1:4">
      <c r="A7" s="69">
        <v>43720</v>
      </c>
      <c r="B7" s="67" t="s">
        <v>123</v>
      </c>
      <c r="C7" s="39">
        <v>730</v>
      </c>
      <c r="D7" s="39"/>
    </row>
    <row r="8" spans="1:4">
      <c r="A8" s="69">
        <v>43811</v>
      </c>
      <c r="B8" s="80" t="s">
        <v>131</v>
      </c>
      <c r="C8" s="39">
        <v>500</v>
      </c>
      <c r="D8" s="39"/>
    </row>
    <row r="9" spans="1:4">
      <c r="A9" s="69">
        <v>43809</v>
      </c>
      <c r="B9" s="68" t="s">
        <v>110</v>
      </c>
      <c r="C9" s="39">
        <v>30</v>
      </c>
      <c r="D9" s="39"/>
    </row>
    <row r="10" spans="1:4">
      <c r="A10" s="69">
        <v>43809</v>
      </c>
      <c r="B10" s="68" t="s">
        <v>110</v>
      </c>
      <c r="C10" s="39">
        <v>60</v>
      </c>
      <c r="D10" s="39"/>
    </row>
    <row r="11" spans="1:4">
      <c r="A11" s="69">
        <v>43815</v>
      </c>
      <c r="B11" s="68" t="s">
        <v>110</v>
      </c>
      <c r="C11" s="39">
        <v>100</v>
      </c>
      <c r="D11" s="39"/>
    </row>
    <row r="12" spans="1:4">
      <c r="A12" s="69">
        <v>43818</v>
      </c>
      <c r="B12" s="68" t="s">
        <v>146</v>
      </c>
      <c r="C12" s="39">
        <v>1285</v>
      </c>
      <c r="D12" s="39"/>
    </row>
    <row r="13" spans="1:4">
      <c r="A13" s="69">
        <v>43731</v>
      </c>
      <c r="B13" s="68" t="s">
        <v>110</v>
      </c>
      <c r="C13" s="39">
        <v>80</v>
      </c>
      <c r="D13" s="39"/>
    </row>
    <row r="14" spans="1:4">
      <c r="A14" s="69">
        <v>43731</v>
      </c>
      <c r="B14" s="68" t="s">
        <v>110</v>
      </c>
      <c r="C14" s="39">
        <v>20</v>
      </c>
      <c r="D14" s="39"/>
    </row>
    <row r="15" spans="1:4">
      <c r="A15" s="69">
        <v>43734</v>
      </c>
      <c r="B15" s="68" t="s">
        <v>124</v>
      </c>
      <c r="C15" s="39">
        <v>110</v>
      </c>
      <c r="D15" s="39"/>
    </row>
    <row r="16" spans="1:4">
      <c r="A16" s="69"/>
      <c r="B16" s="61"/>
      <c r="C16" s="62"/>
      <c r="D16" s="62"/>
    </row>
    <row r="17" spans="1:7">
      <c r="A17" s="69">
        <v>43801</v>
      </c>
      <c r="B17" s="70" t="s">
        <v>132</v>
      </c>
      <c r="C17" s="62"/>
      <c r="D17" s="71">
        <v>104.27</v>
      </c>
    </row>
    <row r="18" spans="1:7">
      <c r="A18" s="69">
        <v>43801</v>
      </c>
      <c r="B18" s="63" t="s">
        <v>111</v>
      </c>
      <c r="C18" s="62"/>
      <c r="D18" s="71">
        <v>50</v>
      </c>
      <c r="G18" s="80"/>
    </row>
    <row r="19" spans="1:7">
      <c r="A19" s="69">
        <v>43803</v>
      </c>
      <c r="B19" s="73" t="s">
        <v>133</v>
      </c>
      <c r="C19" s="62"/>
      <c r="D19" s="71">
        <v>54.09</v>
      </c>
    </row>
    <row r="20" spans="1:7">
      <c r="A20" s="72">
        <v>43808</v>
      </c>
      <c r="B20" s="73" t="s">
        <v>134</v>
      </c>
      <c r="C20" s="62"/>
      <c r="D20" s="71">
        <v>43.9</v>
      </c>
    </row>
    <row r="21" spans="1:7">
      <c r="A21" s="83">
        <v>43809</v>
      </c>
      <c r="B21" s="63" t="s">
        <v>111</v>
      </c>
      <c r="C21" s="62"/>
      <c r="D21" s="71">
        <v>90.01</v>
      </c>
    </row>
    <row r="22" spans="1:7">
      <c r="A22" s="83">
        <v>43809</v>
      </c>
      <c r="B22" s="63" t="s">
        <v>111</v>
      </c>
      <c r="C22" s="62"/>
      <c r="D22" s="71">
        <v>25</v>
      </c>
    </row>
    <row r="23" spans="1:7">
      <c r="A23" s="83">
        <v>43809</v>
      </c>
      <c r="B23" s="63" t="s">
        <v>111</v>
      </c>
      <c r="C23" s="62"/>
      <c r="D23" s="82">
        <v>50</v>
      </c>
    </row>
    <row r="24" spans="1:7">
      <c r="A24" s="72">
        <v>43811</v>
      </c>
      <c r="B24" s="81" t="s">
        <v>135</v>
      </c>
      <c r="C24" s="62"/>
      <c r="D24" s="82">
        <v>730.73</v>
      </c>
    </row>
    <row r="25" spans="1:7">
      <c r="A25" s="83">
        <v>43811</v>
      </c>
      <c r="B25" s="63" t="s">
        <v>111</v>
      </c>
      <c r="C25" s="62"/>
      <c r="D25" s="82">
        <v>150</v>
      </c>
    </row>
    <row r="26" spans="1:7">
      <c r="A26" s="83">
        <v>43812</v>
      </c>
      <c r="B26" s="63" t="s">
        <v>111</v>
      </c>
      <c r="C26" s="62"/>
      <c r="D26" s="82">
        <v>45.01</v>
      </c>
    </row>
    <row r="27" spans="1:7">
      <c r="A27" s="72">
        <v>43812</v>
      </c>
      <c r="B27" s="63" t="s">
        <v>136</v>
      </c>
      <c r="C27" s="62"/>
      <c r="D27" s="39">
        <v>110.8</v>
      </c>
    </row>
    <row r="28" spans="1:7">
      <c r="A28" s="65">
        <v>43813</v>
      </c>
      <c r="B28" s="63" t="s">
        <v>111</v>
      </c>
      <c r="C28" s="62"/>
      <c r="D28" s="39">
        <v>40</v>
      </c>
    </row>
    <row r="29" spans="1:7">
      <c r="A29" s="65">
        <v>43814</v>
      </c>
      <c r="B29" s="63" t="s">
        <v>111</v>
      </c>
      <c r="C29" s="62"/>
      <c r="D29" s="39">
        <v>80</v>
      </c>
    </row>
    <row r="30" spans="1:7">
      <c r="A30" s="65">
        <v>43814</v>
      </c>
      <c r="B30" s="63" t="s">
        <v>111</v>
      </c>
      <c r="C30" s="62"/>
      <c r="D30" s="39">
        <v>29.49</v>
      </c>
    </row>
    <row r="31" spans="1:7">
      <c r="A31" s="65">
        <v>43816</v>
      </c>
      <c r="B31" s="63" t="s">
        <v>111</v>
      </c>
      <c r="C31" s="62"/>
      <c r="D31" s="39">
        <v>50</v>
      </c>
    </row>
    <row r="32" spans="1:7">
      <c r="A32" s="65">
        <v>43817</v>
      </c>
      <c r="B32" s="63" t="s">
        <v>137</v>
      </c>
      <c r="C32" s="62"/>
      <c r="D32" s="39">
        <v>26.74</v>
      </c>
    </row>
    <row r="33" spans="1:4">
      <c r="A33" s="65">
        <v>43818</v>
      </c>
      <c r="B33" s="63" t="s">
        <v>142</v>
      </c>
      <c r="C33" s="62"/>
      <c r="D33" s="39">
        <v>1285</v>
      </c>
    </row>
    <row r="34" spans="1:4">
      <c r="A34" s="65">
        <v>43819</v>
      </c>
      <c r="B34" s="63" t="s">
        <v>111</v>
      </c>
      <c r="C34" s="62"/>
      <c r="D34" s="39">
        <v>80</v>
      </c>
    </row>
    <row r="35" spans="1:4">
      <c r="A35" s="65">
        <v>43819</v>
      </c>
      <c r="B35" s="63" t="s">
        <v>144</v>
      </c>
      <c r="C35" s="62"/>
      <c r="D35" s="39">
        <v>100</v>
      </c>
    </row>
    <row r="36" spans="1:4">
      <c r="A36" s="65">
        <v>43820</v>
      </c>
      <c r="B36" s="63" t="s">
        <v>138</v>
      </c>
      <c r="C36" s="62"/>
      <c r="D36" s="39">
        <v>40.5</v>
      </c>
    </row>
    <row r="37" spans="1:4">
      <c r="A37" s="65">
        <v>43821</v>
      </c>
      <c r="B37" s="63" t="s">
        <v>111</v>
      </c>
      <c r="C37" s="62"/>
      <c r="D37" s="39">
        <v>80</v>
      </c>
    </row>
    <row r="38" spans="1:4">
      <c r="A38" s="65">
        <v>43821</v>
      </c>
      <c r="B38" s="63" t="s">
        <v>143</v>
      </c>
      <c r="C38" s="62"/>
      <c r="D38" s="39">
        <v>19.96</v>
      </c>
    </row>
    <row r="39" spans="1:4">
      <c r="A39" s="65">
        <v>43823</v>
      </c>
      <c r="B39" s="63" t="s">
        <v>111</v>
      </c>
      <c r="C39" s="62"/>
      <c r="D39" s="39">
        <v>45</v>
      </c>
    </row>
    <row r="40" spans="1:4">
      <c r="A40" s="65">
        <v>43825</v>
      </c>
      <c r="B40" s="63" t="s">
        <v>111</v>
      </c>
      <c r="C40" s="62"/>
      <c r="D40" s="39">
        <v>40</v>
      </c>
    </row>
    <row r="41" spans="1:4">
      <c r="A41" s="65">
        <v>43827</v>
      </c>
      <c r="B41" s="63" t="s">
        <v>139</v>
      </c>
      <c r="C41" s="62"/>
      <c r="D41" s="39">
        <v>104.5</v>
      </c>
    </row>
    <row r="42" spans="1:4">
      <c r="A42" s="65">
        <v>43829</v>
      </c>
      <c r="B42" s="63" t="s">
        <v>111</v>
      </c>
      <c r="C42" s="62"/>
      <c r="D42" s="39">
        <v>30</v>
      </c>
    </row>
    <row r="43" spans="1:4">
      <c r="A43" s="65">
        <v>43829</v>
      </c>
      <c r="B43" s="63" t="s">
        <v>145</v>
      </c>
      <c r="C43" s="62"/>
      <c r="D43" s="39">
        <v>138.54</v>
      </c>
    </row>
    <row r="44" spans="1:4">
      <c r="A44" s="65">
        <v>43829</v>
      </c>
      <c r="B44" s="63" t="s">
        <v>140</v>
      </c>
      <c r="C44" s="62"/>
      <c r="D44" s="39">
        <v>97.5</v>
      </c>
    </row>
    <row r="45" spans="1:4">
      <c r="A45" s="65">
        <v>43829</v>
      </c>
      <c r="B45" s="63" t="s">
        <v>141</v>
      </c>
      <c r="C45" s="62"/>
      <c r="D45" s="39">
        <v>65</v>
      </c>
    </row>
    <row r="46" spans="1:4">
      <c r="A46" s="65"/>
      <c r="B46" s="64"/>
      <c r="C46" s="62"/>
      <c r="D46" s="39"/>
    </row>
    <row r="47" spans="1:4">
      <c r="A47" s="104" t="s">
        <v>3</v>
      </c>
      <c r="B47" s="104"/>
      <c r="C47" s="49">
        <f>SUM(C5:C46)</f>
        <v>3815</v>
      </c>
      <c r="D47" s="49">
        <f>SUM(D5:D46)</f>
        <v>3806.04</v>
      </c>
    </row>
    <row r="48" spans="1:4">
      <c r="A48" s="105" t="s">
        <v>4</v>
      </c>
      <c r="B48" s="105"/>
      <c r="C48" s="50">
        <f>C47-D47</f>
        <v>8.9600000000000364</v>
      </c>
      <c r="D48" s="106"/>
    </row>
    <row r="49" spans="1:4">
      <c r="A49" s="107" t="s">
        <v>5</v>
      </c>
      <c r="B49" s="107"/>
      <c r="C49" s="51">
        <v>56.17</v>
      </c>
      <c r="D49" s="106"/>
    </row>
    <row r="50" spans="1:4">
      <c r="A50" s="108" t="s">
        <v>6</v>
      </c>
      <c r="B50" s="108"/>
      <c r="C50" s="52">
        <f>SUM(C48+C49)</f>
        <v>65.130000000000038</v>
      </c>
      <c r="D50" s="106"/>
    </row>
  </sheetData>
  <mergeCells count="7">
    <mergeCell ref="A1:D1"/>
    <mergeCell ref="A2:D2"/>
    <mergeCell ref="A47:B47"/>
    <mergeCell ref="A48:B48"/>
    <mergeCell ref="D48:D50"/>
    <mergeCell ref="A49:B49"/>
    <mergeCell ref="A50:B50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47"/>
  <sheetViews>
    <sheetView workbookViewId="0">
      <selection activeCell="A2" sqref="A2:C47"/>
    </sheetView>
  </sheetViews>
  <sheetFormatPr defaultRowHeight="15"/>
  <cols>
    <col min="1" max="1" width="40.28515625" customWidth="1"/>
    <col min="2" max="2" width="13.85546875" customWidth="1"/>
    <col min="3" max="3" width="13.5703125" customWidth="1"/>
  </cols>
  <sheetData>
    <row r="1" spans="1:3" ht="15.75" thickBot="1"/>
    <row r="2" spans="1:3" ht="18.75" thickBot="1">
      <c r="A2" s="91" t="s">
        <v>83</v>
      </c>
      <c r="B2" s="92"/>
      <c r="C2" s="93"/>
    </row>
    <row r="3" spans="1:3" ht="16.5" thickBot="1">
      <c r="A3" s="9" t="s">
        <v>0</v>
      </c>
      <c r="B3" s="20" t="s">
        <v>1</v>
      </c>
      <c r="C3" s="20" t="s">
        <v>2</v>
      </c>
    </row>
    <row r="4" spans="1:3">
      <c r="A4" s="33" t="s">
        <v>60</v>
      </c>
      <c r="B4" s="35">
        <v>100</v>
      </c>
      <c r="C4" s="21"/>
    </row>
    <row r="5" spans="1:3">
      <c r="A5" s="33" t="s">
        <v>61</v>
      </c>
      <c r="B5" s="35">
        <v>100</v>
      </c>
      <c r="C5" s="21"/>
    </row>
    <row r="6" spans="1:3">
      <c r="A6" s="34" t="s">
        <v>62</v>
      </c>
      <c r="B6" s="36">
        <v>1000</v>
      </c>
      <c r="C6" s="22"/>
    </row>
    <row r="7" spans="1:3">
      <c r="A7" s="34" t="s">
        <v>63</v>
      </c>
      <c r="B7" s="36">
        <v>250</v>
      </c>
      <c r="C7" s="22"/>
    </row>
    <row r="8" spans="1:3">
      <c r="A8" s="34" t="s">
        <v>64</v>
      </c>
      <c r="B8" s="36">
        <v>30</v>
      </c>
      <c r="C8" s="22"/>
    </row>
    <row r="9" spans="1:3">
      <c r="A9" s="34" t="s">
        <v>65</v>
      </c>
      <c r="B9" s="36">
        <v>1600</v>
      </c>
      <c r="C9" s="22"/>
    </row>
    <row r="10" spans="1:3">
      <c r="A10" s="34" t="s">
        <v>66</v>
      </c>
      <c r="B10" s="36">
        <v>20</v>
      </c>
      <c r="C10" s="22"/>
    </row>
    <row r="11" spans="1:3">
      <c r="A11" s="34" t="s">
        <v>67</v>
      </c>
      <c r="B11" s="36">
        <v>50</v>
      </c>
      <c r="C11" s="22"/>
    </row>
    <row r="12" spans="1:3">
      <c r="A12" s="34" t="s">
        <v>68</v>
      </c>
      <c r="B12" s="36">
        <v>20</v>
      </c>
      <c r="C12" s="22"/>
    </row>
    <row r="13" spans="1:3">
      <c r="A13" s="34" t="s">
        <v>69</v>
      </c>
      <c r="B13" s="36">
        <v>50</v>
      </c>
      <c r="C13" s="22"/>
    </row>
    <row r="14" spans="1:3">
      <c r="A14" s="3" t="s">
        <v>10</v>
      </c>
      <c r="B14" s="22"/>
      <c r="C14" s="22">
        <v>108</v>
      </c>
    </row>
    <row r="15" spans="1:3">
      <c r="A15" s="3" t="s">
        <v>11</v>
      </c>
      <c r="B15" s="22"/>
      <c r="C15" s="22">
        <v>300</v>
      </c>
    </row>
    <row r="16" spans="1:3">
      <c r="A16" s="3" t="s">
        <v>11</v>
      </c>
      <c r="B16" s="22"/>
      <c r="C16" s="22">
        <v>240</v>
      </c>
    </row>
    <row r="17" spans="1:3">
      <c r="A17" s="3" t="s">
        <v>72</v>
      </c>
      <c r="B17" s="22"/>
      <c r="C17" s="22">
        <v>300</v>
      </c>
    </row>
    <row r="18" spans="1:3">
      <c r="A18" s="3" t="s">
        <v>73</v>
      </c>
      <c r="B18" s="22"/>
      <c r="C18" s="22">
        <v>240</v>
      </c>
    </row>
    <row r="19" spans="1:3">
      <c r="A19" s="3" t="s">
        <v>12</v>
      </c>
      <c r="B19" s="22"/>
      <c r="C19" s="22">
        <v>80</v>
      </c>
    </row>
    <row r="20" spans="1:3">
      <c r="A20" s="3" t="s">
        <v>13</v>
      </c>
      <c r="B20" s="22"/>
      <c r="C20" s="22">
        <v>60</v>
      </c>
    </row>
    <row r="21" spans="1:3">
      <c r="A21" s="3" t="s">
        <v>74</v>
      </c>
      <c r="B21" s="22"/>
      <c r="C21" s="22">
        <v>49</v>
      </c>
    </row>
    <row r="22" spans="1:3">
      <c r="A22" s="3" t="s">
        <v>75</v>
      </c>
      <c r="B22" s="22"/>
      <c r="C22" s="22">
        <v>1498.35</v>
      </c>
    </row>
    <row r="23" spans="1:3">
      <c r="A23" s="3" t="s">
        <v>14</v>
      </c>
      <c r="B23" s="22"/>
      <c r="C23" s="22">
        <v>35</v>
      </c>
    </row>
    <row r="24" spans="1:3">
      <c r="A24" s="3" t="s">
        <v>15</v>
      </c>
      <c r="B24" s="22"/>
      <c r="C24" s="22">
        <v>129</v>
      </c>
    </row>
    <row r="25" spans="1:3">
      <c r="A25" s="3" t="s">
        <v>76</v>
      </c>
      <c r="B25" s="22"/>
      <c r="C25" s="22">
        <v>296.31</v>
      </c>
    </row>
    <row r="26" spans="1:3">
      <c r="A26" s="3" t="s">
        <v>77</v>
      </c>
      <c r="B26" s="22"/>
      <c r="C26" s="22">
        <v>1.95</v>
      </c>
    </row>
    <row r="27" spans="1:3">
      <c r="A27" s="3" t="s">
        <v>70</v>
      </c>
      <c r="B27" s="22"/>
      <c r="C27" s="22">
        <v>40</v>
      </c>
    </row>
    <row r="28" spans="1:3">
      <c r="A28" s="3" t="s">
        <v>16</v>
      </c>
      <c r="B28" s="22"/>
      <c r="C28" s="22">
        <v>97.11</v>
      </c>
    </row>
    <row r="29" spans="1:3">
      <c r="A29" s="3" t="s">
        <v>17</v>
      </c>
      <c r="B29" s="22"/>
      <c r="C29" s="22">
        <v>53</v>
      </c>
    </row>
    <row r="30" spans="1:3">
      <c r="A30" s="2" t="s">
        <v>18</v>
      </c>
      <c r="B30" s="22"/>
      <c r="C30" s="22">
        <v>13.62</v>
      </c>
    </row>
    <row r="31" spans="1:3">
      <c r="A31" s="2" t="s">
        <v>19</v>
      </c>
      <c r="B31" s="22"/>
      <c r="C31" s="22">
        <v>150</v>
      </c>
    </row>
    <row r="32" spans="1:3">
      <c r="A32" s="2" t="s">
        <v>78</v>
      </c>
      <c r="B32" s="22"/>
      <c r="C32" s="22">
        <v>300</v>
      </c>
    </row>
    <row r="33" spans="1:3">
      <c r="A33" s="2" t="s">
        <v>81</v>
      </c>
      <c r="B33" s="22"/>
      <c r="C33" s="22">
        <v>100</v>
      </c>
    </row>
    <row r="34" spans="1:3">
      <c r="A34" s="3" t="s">
        <v>20</v>
      </c>
      <c r="B34" s="22"/>
      <c r="C34" s="22">
        <v>30</v>
      </c>
    </row>
    <row r="35" spans="1:3">
      <c r="A35" s="3" t="s">
        <v>20</v>
      </c>
      <c r="B35" s="22"/>
      <c r="C35" s="22">
        <v>30</v>
      </c>
    </row>
    <row r="36" spans="1:3">
      <c r="A36" s="3" t="s">
        <v>79</v>
      </c>
      <c r="B36" s="22"/>
      <c r="C36" s="22">
        <v>160</v>
      </c>
    </row>
    <row r="37" spans="1:3">
      <c r="A37" s="3" t="s">
        <v>21</v>
      </c>
      <c r="B37" s="22"/>
      <c r="C37" s="22">
        <v>3</v>
      </c>
    </row>
    <row r="38" spans="1:3">
      <c r="A38" s="3" t="s">
        <v>22</v>
      </c>
      <c r="B38" s="22"/>
      <c r="C38" s="22">
        <v>3</v>
      </c>
    </row>
    <row r="39" spans="1:3">
      <c r="A39" s="16" t="s">
        <v>71</v>
      </c>
      <c r="B39" s="22"/>
      <c r="C39" s="22">
        <v>50</v>
      </c>
    </row>
    <row r="40" spans="1:3">
      <c r="A40" s="16" t="s">
        <v>80</v>
      </c>
      <c r="B40" s="22"/>
      <c r="C40" s="22">
        <v>20</v>
      </c>
    </row>
    <row r="41" spans="1:3">
      <c r="A41" s="32"/>
      <c r="B41" s="38"/>
      <c r="C41" s="38"/>
    </row>
    <row r="42" spans="1:3">
      <c r="A42" s="17"/>
      <c r="B42" s="38"/>
      <c r="C42" s="38"/>
    </row>
    <row r="43" spans="1:3" ht="15.75" thickBot="1">
      <c r="A43" s="4"/>
      <c r="B43" s="38"/>
      <c r="C43" s="38"/>
    </row>
    <row r="44" spans="1:3" ht="15.75" thickBot="1">
      <c r="A44" s="7" t="s">
        <v>3</v>
      </c>
      <c r="B44" s="23">
        <f>SUM(B4:B43)</f>
        <v>3220</v>
      </c>
      <c r="C44" s="24">
        <f>SUM(C4:C43)</f>
        <v>4387.34</v>
      </c>
    </row>
    <row r="45" spans="1:3" ht="15.75" thickBot="1">
      <c r="A45" s="6" t="s">
        <v>4</v>
      </c>
      <c r="B45" s="25">
        <f>SUM(B44-C44)</f>
        <v>-1167.3400000000001</v>
      </c>
      <c r="C45" s="94"/>
    </row>
    <row r="46" spans="1:3" ht="15.75" thickBot="1">
      <c r="A46" s="29" t="s">
        <v>5</v>
      </c>
      <c r="B46" s="30">
        <f>FEVEREIRO!B34</f>
        <v>113.73999999999933</v>
      </c>
      <c r="C46" s="94"/>
    </row>
    <row r="47" spans="1:3" ht="15.75" thickBot="1">
      <c r="A47" s="5" t="s">
        <v>6</v>
      </c>
      <c r="B47" s="27">
        <f>SUM(B45+B46)</f>
        <v>-1053.6000000000008</v>
      </c>
      <c r="C47" s="95"/>
    </row>
  </sheetData>
  <mergeCells count="2">
    <mergeCell ref="A2:C2"/>
    <mergeCell ref="C45:C47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  <vt:lpstr>Plan1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Vanderson</dc:creator>
  <cp:lastModifiedBy>Jose Carlos</cp:lastModifiedBy>
  <cp:lastPrinted>2019-08-02T16:38:24Z</cp:lastPrinted>
  <dcterms:created xsi:type="dcterms:W3CDTF">2019-08-02T16:31:55Z</dcterms:created>
  <dcterms:modified xsi:type="dcterms:W3CDTF">2020-09-05T15:49:26Z</dcterms:modified>
</cp:coreProperties>
</file>