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240" yWindow="75" windowWidth="19440" windowHeight="8295" activeTab="11"/>
  </bookViews>
  <sheets>
    <sheet name="JANEIRO" sheetId="1" r:id="rId1"/>
    <sheet name="FEVEREIRO" sheetId="13" r:id="rId2"/>
    <sheet name="MARÇO)" sheetId="16" r:id="rId3"/>
    <sheet name="ABRIL" sheetId="17" r:id="rId4"/>
    <sheet name="MAIO" sheetId="18" r:id="rId5"/>
    <sheet name="JUNHO" sheetId="19" r:id="rId6"/>
    <sheet name="JULHO" sheetId="20" r:id="rId7"/>
    <sheet name="AGOSTO" sheetId="22" r:id="rId8"/>
    <sheet name="SETEMBRO" sheetId="23" r:id="rId9"/>
    <sheet name="OUTUBRO" sheetId="24" r:id="rId10"/>
    <sheet name="NOVEMBRO" sheetId="25" r:id="rId11"/>
    <sheet name="DEZEMBRO" sheetId="26" r:id="rId12"/>
    <sheet name="Plan1" sheetId="27" r:id="rId13"/>
  </sheets>
  <calcPr calcId="145621"/>
</workbook>
</file>

<file path=xl/calcChain.xml><?xml version="1.0" encoding="utf-8"?>
<calcChain xmlns="http://schemas.openxmlformats.org/spreadsheetml/2006/main">
  <c r="D55" i="26" l="1"/>
  <c r="D54" i="26"/>
  <c r="D53" i="26"/>
  <c r="E52" i="26"/>
  <c r="D52" i="26"/>
  <c r="D51" i="25"/>
  <c r="D50" i="25"/>
  <c r="E49" i="25"/>
  <c r="D49" i="25"/>
  <c r="D54" i="24"/>
  <c r="E53" i="24"/>
  <c r="D53" i="24"/>
  <c r="D35" i="23"/>
  <c r="D34" i="23"/>
  <c r="D55" i="24" s="1"/>
  <c r="D33" i="23"/>
  <c r="E32" i="23"/>
  <c r="D32" i="23"/>
  <c r="D31" i="22"/>
  <c r="D30" i="22"/>
  <c r="D29" i="22"/>
  <c r="E28" i="22"/>
  <c r="D28" i="22"/>
  <c r="D38" i="20"/>
  <c r="D37" i="20"/>
  <c r="D36" i="20"/>
  <c r="E35" i="20"/>
  <c r="D35" i="20"/>
  <c r="E38" i="16"/>
  <c r="D39" i="16" s="1"/>
  <c r="D41" i="16" s="1"/>
  <c r="E58" i="18"/>
  <c r="D58" i="18"/>
  <c r="D3" i="1"/>
  <c r="A1" i="1"/>
  <c r="D59" i="18" l="1"/>
  <c r="D58" i="13"/>
  <c r="E58" i="13"/>
  <c r="D56" i="24" l="1"/>
  <c r="D59" i="13"/>
  <c r="E51" i="19"/>
  <c r="D51" i="19"/>
  <c r="D36" i="17"/>
  <c r="D52" i="19" l="1"/>
  <c r="D54" i="19" s="1"/>
  <c r="E36" i="17"/>
  <c r="D37" i="17" s="1"/>
  <c r="D39" i="17" s="1"/>
  <c r="E52" i="1"/>
  <c r="D55" i="1" s="1"/>
  <c r="D52" i="25" l="1"/>
</calcChain>
</file>

<file path=xl/sharedStrings.xml><?xml version="1.0" encoding="utf-8"?>
<sst xmlns="http://schemas.openxmlformats.org/spreadsheetml/2006/main" count="564" uniqueCount="145">
  <si>
    <t>ENTRADAS</t>
  </si>
  <si>
    <t>SAÍDAS</t>
  </si>
  <si>
    <t>SUBTOTAIS</t>
  </si>
  <si>
    <t>SALDO DO MÊS</t>
  </si>
  <si>
    <t>SALDO ANTERIOR</t>
  </si>
  <si>
    <t>SALDO ATUAL EM CAIXA</t>
  </si>
  <si>
    <t>HISTÓRICO MATERIAL DE CONSUMO</t>
  </si>
  <si>
    <t>DATA</t>
  </si>
  <si>
    <t>OBS</t>
  </si>
  <si>
    <t>ALIMENTOS</t>
  </si>
  <si>
    <t>LIMPEZA</t>
  </si>
  <si>
    <t>DOAÇÃO MARCIA</t>
  </si>
  <si>
    <t>DOAÇÃO PREFEITURA AL TAMANTARÉ</t>
  </si>
  <si>
    <t>HORTIFRUIT</t>
  </si>
  <si>
    <t>LACTOCILOS E CARNE</t>
  </si>
  <si>
    <t xml:space="preserve">DOAÇÃO CARLINHOS E NIZINHA </t>
  </si>
  <si>
    <t>DOAÇÃO BANCO DE ALIMENTOS</t>
  </si>
  <si>
    <t>DOAÇÃO CARLINHOS E NIZINHA</t>
  </si>
  <si>
    <t>HOTIFRUIT</t>
  </si>
  <si>
    <t>DOAÇÃO ANONIMA</t>
  </si>
  <si>
    <t>ALIMENTOS E CARNES</t>
  </si>
  <si>
    <t>DOAÇÃO JANETE</t>
  </si>
  <si>
    <t>TRIGO</t>
  </si>
  <si>
    <t>CESTA BASICA</t>
  </si>
  <si>
    <t>ALIMENTOS E MASSA</t>
  </si>
  <si>
    <t>DOCES</t>
  </si>
  <si>
    <t>DOAÇÃO BIBIOS</t>
  </si>
  <si>
    <t xml:space="preserve">ALIMENTOS </t>
  </si>
  <si>
    <t>DOAÇÃO PREF. AL. TAMANDRÉ</t>
  </si>
  <si>
    <t>CARNES</t>
  </si>
  <si>
    <t>DOAÇÃO PERPETUO SOCORRO</t>
  </si>
  <si>
    <t>FLUXO DE MATERIAL DE CONSUMO</t>
  </si>
  <si>
    <t>DOAÇÃO ANÔNIMA</t>
  </si>
  <si>
    <t>FLUXO MATERIAL DE CONSUMO</t>
  </si>
  <si>
    <t>FEVEREIRO</t>
  </si>
  <si>
    <t xml:space="preserve"> MARÇO</t>
  </si>
  <si>
    <t>ABRIL</t>
  </si>
  <si>
    <t>MAIO</t>
  </si>
  <si>
    <t>JULHO</t>
  </si>
  <si>
    <t>AGOSTO</t>
  </si>
  <si>
    <t>SETEMBRO</t>
  </si>
  <si>
    <t>alimentos</t>
  </si>
  <si>
    <t>DOAÇÃO NIZINHA</t>
  </si>
  <si>
    <t xml:space="preserve"> </t>
  </si>
  <si>
    <t>DOAÇÃO FAMILIA DO TADEU</t>
  </si>
  <si>
    <t xml:space="preserve">DOAÇÃO CEASA AMIGA </t>
  </si>
  <si>
    <t>DOAÇÃO JOSÉ CARLOS</t>
  </si>
  <si>
    <t>FERRAMENTAS</t>
  </si>
  <si>
    <t>ANTONIO</t>
  </si>
  <si>
    <t>DOAÇÃO BIBIUS</t>
  </si>
  <si>
    <t>DOAÇÃO SILVANA</t>
  </si>
  <si>
    <t>DOAÇÃO FAMILIA DO MARCOS</t>
  </si>
  <si>
    <t>DOAÇÃO LUIZ ROSA</t>
  </si>
  <si>
    <t>DOAÇÃO SOANTUARIO PERPETUO SOCORRO</t>
  </si>
  <si>
    <t>ALIMENTOS TRIGO</t>
  </si>
  <si>
    <t>DOAÇÃO CARMEM STRUZISK</t>
  </si>
  <si>
    <t>ALIMENTO</t>
  </si>
  <si>
    <t>DOAÇÃO FABIANO E LANA</t>
  </si>
  <si>
    <t>ALIMENTOS/ MAT. LIMP</t>
  </si>
  <si>
    <t>FARINHA DE TRIGO</t>
  </si>
  <si>
    <t>SAIDA MARCIA</t>
  </si>
  <si>
    <t>DOAÇÃO BIBIUS/Estela</t>
  </si>
  <si>
    <t>DOAÇÃO familia do Josué Schimit</t>
  </si>
  <si>
    <t>DOAÇÃO familia do Lauro</t>
  </si>
  <si>
    <t>30 duz. ovos</t>
  </si>
  <si>
    <t>DOAÇÃO familia do Marcos</t>
  </si>
  <si>
    <t>DOAÇÃO familia do João Gabriel</t>
  </si>
  <si>
    <t>consumo produto da horta</t>
  </si>
  <si>
    <t>DOAÇÃO MOM</t>
  </si>
  <si>
    <t>Frango e peixe</t>
  </si>
  <si>
    <t>VERDURA 59,00+80,00</t>
  </si>
  <si>
    <t>ANTONIO Bom Jesus</t>
  </si>
  <si>
    <t>CARNE / FEIJÃO</t>
  </si>
  <si>
    <t>DOAÇÃO SIRLENE 44,80+33,60+162,00= 240,40</t>
  </si>
  <si>
    <t>DOAÇÃO MARLENE</t>
  </si>
  <si>
    <t>VERDURA 63,00+12,00</t>
  </si>
  <si>
    <t xml:space="preserve">DOAÇÃO SANTUARIO Perpétuo Socorro </t>
  </si>
  <si>
    <t>DOAÇÃO PAI DO TADEU ARIEL</t>
  </si>
  <si>
    <t>ALIMENTOS/ Curitibanos</t>
  </si>
  <si>
    <t>ALIMENTOS/Fazenda</t>
  </si>
  <si>
    <t>mat. Higiene</t>
  </si>
  <si>
    <t>ALIMENTOS E TRIGOS</t>
  </si>
  <si>
    <t>ALIMENTOS/fazenda</t>
  </si>
  <si>
    <t>CARNE / alimento</t>
  </si>
  <si>
    <t>DOCES / sobremesa</t>
  </si>
  <si>
    <t>VERDURA / Frutas</t>
  </si>
  <si>
    <t>ALIMENTOS/ Zeca</t>
  </si>
  <si>
    <t>alimentos / Fazenda</t>
  </si>
  <si>
    <t>SUCOS/ Tempeiros</t>
  </si>
  <si>
    <t xml:space="preserve">   </t>
  </si>
  <si>
    <t>DOAÇÃO Pref. AL. Tamandaré</t>
  </si>
  <si>
    <t xml:space="preserve">DOAÇÃO NIZINHA JOSE Carlos </t>
  </si>
  <si>
    <t>ALIMENTOS carne</t>
  </si>
  <si>
    <t>DOAÇÃO RECANTO DA SERENIDADE - JOEL</t>
  </si>
  <si>
    <t>ALIMENTO QUEIJO</t>
  </si>
  <si>
    <t>DOAÇÃO BANCO DE ALIMENTO CEASA</t>
  </si>
  <si>
    <t>DOAÇÃO NIZINHA J. CARLOS</t>
  </si>
  <si>
    <t>DOAÇÃO familia do KENO</t>
  </si>
  <si>
    <t>OVOS / LEITE</t>
  </si>
  <si>
    <t>ALIMENTO/SALGADOS</t>
  </si>
  <si>
    <t>DOAÇÃO BIBIL MOON</t>
  </si>
  <si>
    <t>DOCES/ ALIMENT. M.H</t>
  </si>
  <si>
    <t>DOAÇÃO ROBERTO</t>
  </si>
  <si>
    <t xml:space="preserve">DOAÇÃO SIRLENE </t>
  </si>
  <si>
    <t>FEIJAO</t>
  </si>
  <si>
    <t>ALIMENTOS/ MAT. H.P</t>
  </si>
  <si>
    <t>DOAÇÃO AMIGA DA SILVANA</t>
  </si>
  <si>
    <t>ALIMENTOS/ MAT.LIMP</t>
  </si>
  <si>
    <t>CASADA FAZENDA Rio grande</t>
  </si>
  <si>
    <t>ALIMENTOSq mat. Hig</t>
  </si>
  <si>
    <t>alimeto mat. Limpez</t>
  </si>
  <si>
    <t>Sr. Valdir</t>
  </si>
  <si>
    <t>saida Zeca</t>
  </si>
  <si>
    <t>ALIMENTOS mat. Hig</t>
  </si>
  <si>
    <t xml:space="preserve">ALIMENTOS/mt. hig </t>
  </si>
  <si>
    <t>ALIMENTOS mat. Limp.</t>
  </si>
  <si>
    <t>Sr. Zeca marcia</t>
  </si>
  <si>
    <t xml:space="preserve">ALIMENTOS  </t>
  </si>
  <si>
    <t>ALIMENTOS/ MAT.LIMP.</t>
  </si>
  <si>
    <t>CESTA BASICA/VIZINHO</t>
  </si>
  <si>
    <t>MAT. HG/CARNES</t>
  </si>
  <si>
    <t>ALIMENTOS/MT. HG</t>
  </si>
  <si>
    <t>BANCO DE ALIMENTO CEASA</t>
  </si>
  <si>
    <t>ALIMENTOS E FRANGO</t>
  </si>
  <si>
    <t>ALIMENTOS CARNES</t>
  </si>
  <si>
    <t>DOAÇÃO IRANILDA</t>
  </si>
  <si>
    <t>DOAÇÃO GISLENE AMIGA SILVANA</t>
  </si>
  <si>
    <t>DOAÇÃO FAMILIA DO MARCOS AURELIO</t>
  </si>
  <si>
    <t>ALIMENTOS MAT.HIG.</t>
  </si>
  <si>
    <t>DOAÇÃO FAMILIA DO PAULINHO</t>
  </si>
  <si>
    <t>.</t>
  </si>
  <si>
    <t>ALIMENTO MAT HIG</t>
  </si>
  <si>
    <t>ALIMENTOS MATLIMP</t>
  </si>
  <si>
    <t>FAZENDA RIO GRANDE</t>
  </si>
  <si>
    <t xml:space="preserve"> CASA ZECA</t>
  </si>
  <si>
    <t>HORTIFRUIT ALIMENT</t>
  </si>
  <si>
    <t>CASA QUARENTENA</t>
  </si>
  <si>
    <t>CARNES ALIMENTOS</t>
  </si>
  <si>
    <t>ALIMENTO MAT LIMP</t>
  </si>
  <si>
    <t>CASA FAZENDA</t>
  </si>
  <si>
    <t>MAT HIGIENE LIMP</t>
  </si>
  <si>
    <t>DOAÇÃO JOSIAS</t>
  </si>
  <si>
    <t>CASA MARCIA</t>
  </si>
  <si>
    <t>ALIMENTTOS</t>
  </si>
  <si>
    <t>ALIMENTO CARNES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</si>
</sst>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b/>
      <sz val="10"/>
      <color indexed="56"/>
      <name val="Arial"/>
      <family val="2"/>
    </font>
    <font>
      <b/>
      <sz val="10"/>
      <color indexed="18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2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3" xfId="1" applyBorder="1"/>
    <xf numFmtId="0" fontId="2" fillId="0" borderId="3" xfId="1" applyBorder="1" applyProtection="1">
      <protection locked="0"/>
    </xf>
    <xf numFmtId="0" fontId="3" fillId="3" borderId="1" xfId="1" applyFont="1" applyFill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horizontal="right" vertical="center"/>
      <protection locked="0"/>
    </xf>
    <xf numFmtId="0" fontId="9" fillId="0" borderId="1" xfId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0" fontId="2" fillId="0" borderId="8" xfId="1" applyBorder="1" applyProtection="1">
      <protection locked="0"/>
    </xf>
    <xf numFmtId="0" fontId="6" fillId="0" borderId="2" xfId="1" applyFont="1" applyFill="1" applyBorder="1" applyAlignment="1" applyProtection="1">
      <alignment horizontal="center"/>
      <protection locked="0"/>
    </xf>
    <xf numFmtId="44" fontId="6" fillId="0" borderId="1" xfId="4" applyFont="1" applyFill="1" applyBorder="1" applyAlignment="1" applyProtection="1">
      <alignment horizontal="center"/>
      <protection locked="0"/>
    </xf>
    <xf numFmtId="44" fontId="11" fillId="0" borderId="8" xfId="4" applyFont="1" applyFill="1" applyBorder="1" applyProtection="1">
      <protection locked="0"/>
    </xf>
    <xf numFmtId="44" fontId="11" fillId="0" borderId="3" xfId="4" applyFont="1" applyFill="1" applyBorder="1" applyProtection="1">
      <protection locked="0"/>
    </xf>
    <xf numFmtId="44" fontId="8" fillId="0" borderId="2" xfId="4" applyFont="1" applyBorder="1" applyAlignment="1" applyProtection="1">
      <alignment horizontal="center" vertical="center"/>
      <protection hidden="1"/>
    </xf>
    <xf numFmtId="44" fontId="8" fillId="0" borderId="1" xfId="4" applyFont="1" applyBorder="1" applyAlignment="1" applyProtection="1">
      <alignment horizontal="center" vertical="center"/>
      <protection hidden="1"/>
    </xf>
    <xf numFmtId="44" fontId="9" fillId="0" borderId="1" xfId="4" applyFont="1" applyBorder="1" applyAlignment="1" applyProtection="1">
      <alignment horizontal="center" vertical="center"/>
      <protection locked="0" hidden="1"/>
    </xf>
    <xf numFmtId="44" fontId="10" fillId="0" borderId="1" xfId="4" quotePrefix="1" applyFont="1" applyBorder="1" applyAlignment="1" applyProtection="1">
      <alignment horizontal="center" vertical="center"/>
      <protection locked="0"/>
    </xf>
    <xf numFmtId="44" fontId="3" fillId="3" borderId="1" xfId="4" applyFont="1" applyFill="1" applyBorder="1" applyAlignment="1" applyProtection="1">
      <alignment horizontal="center" vertical="center"/>
    </xf>
    <xf numFmtId="44" fontId="0" fillId="0" borderId="0" xfId="4" applyFont="1"/>
    <xf numFmtId="0" fontId="7" fillId="0" borderId="2" xfId="1" applyFont="1" applyBorder="1" applyAlignment="1" applyProtection="1">
      <alignment horizontal="right" vertical="center"/>
      <protection locked="0"/>
    </xf>
    <xf numFmtId="16" fontId="2" fillId="0" borderId="8" xfId="1" applyNumberFormat="1" applyBorder="1" applyProtection="1">
      <protection locked="0"/>
    </xf>
    <xf numFmtId="16" fontId="2" fillId="0" borderId="3" xfId="1" applyNumberFormat="1" applyBorder="1" applyProtection="1">
      <protection locked="0"/>
    </xf>
    <xf numFmtId="0" fontId="11" fillId="0" borderId="8" xfId="1" applyFont="1" applyBorder="1" applyProtection="1">
      <protection locked="0"/>
    </xf>
    <xf numFmtId="0" fontId="11" fillId="0" borderId="3" xfId="1" applyFont="1" applyBorder="1" applyProtection="1">
      <protection locked="0"/>
    </xf>
    <xf numFmtId="14" fontId="2" fillId="0" borderId="8" xfId="4" applyNumberFormat="1" applyFont="1" applyBorder="1" applyAlignment="1" applyProtection="1">
      <alignment horizontal="center"/>
      <protection locked="0"/>
    </xf>
    <xf numFmtId="14" fontId="2" fillId="0" borderId="3" xfId="4" applyNumberFormat="1" applyFont="1" applyBorder="1" applyAlignment="1" applyProtection="1">
      <alignment horizontal="center"/>
      <protection locked="0"/>
    </xf>
    <xf numFmtId="44" fontId="11" fillId="0" borderId="0" xfId="4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44" fontId="6" fillId="0" borderId="0" xfId="4" applyFont="1" applyFill="1" applyBorder="1" applyAlignment="1" applyProtection="1">
      <alignment horizontal="center"/>
      <protection locked="0"/>
    </xf>
    <xf numFmtId="44" fontId="8" fillId="0" borderId="3" xfId="4" applyFont="1" applyBorder="1" applyAlignment="1" applyProtection="1">
      <alignment horizontal="center" vertical="center"/>
      <protection hidden="1"/>
    </xf>
    <xf numFmtId="44" fontId="9" fillId="0" borderId="3" xfId="4" applyFont="1" applyBorder="1" applyAlignment="1" applyProtection="1">
      <alignment horizontal="center" vertical="center"/>
      <protection locked="0" hidden="1"/>
    </xf>
    <xf numFmtId="44" fontId="10" fillId="0" borderId="3" xfId="4" quotePrefix="1" applyFont="1" applyBorder="1" applyAlignment="1" applyProtection="1">
      <alignment horizontal="center" vertical="center"/>
      <protection locked="0"/>
    </xf>
    <xf numFmtId="44" fontId="3" fillId="3" borderId="3" xfId="4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  <protection locked="0"/>
    </xf>
    <xf numFmtId="44" fontId="6" fillId="0" borderId="3" xfId="4" applyFont="1" applyFill="1" applyBorder="1" applyAlignment="1" applyProtection="1">
      <alignment horizontal="center" vertical="center"/>
      <protection locked="0"/>
    </xf>
    <xf numFmtId="0" fontId="11" fillId="0" borderId="3" xfId="1" applyFont="1" applyBorder="1"/>
    <xf numFmtId="14" fontId="11" fillId="0" borderId="3" xfId="1" applyNumberFormat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/>
      <protection locked="0"/>
    </xf>
    <xf numFmtId="44" fontId="11" fillId="0" borderId="3" xfId="4" applyFont="1" applyFill="1" applyBorder="1" applyAlignment="1" applyProtection="1">
      <alignment horizontal="center"/>
      <protection locked="0"/>
    </xf>
    <xf numFmtId="8" fontId="11" fillId="0" borderId="3" xfId="4" applyNumberFormat="1" applyFont="1" applyFill="1" applyBorder="1" applyAlignment="1" applyProtection="1">
      <alignment horizontal="center"/>
      <protection locked="0"/>
    </xf>
    <xf numFmtId="14" fontId="11" fillId="0" borderId="3" xfId="1" applyNumberFormat="1" applyFont="1" applyBorder="1" applyProtection="1">
      <protection locked="0"/>
    </xf>
    <xf numFmtId="0" fontId="13" fillId="0" borderId="8" xfId="1" applyFont="1" applyBorder="1" applyProtection="1">
      <protection locked="0"/>
    </xf>
    <xf numFmtId="14" fontId="11" fillId="0" borderId="3" xfId="4" applyNumberFormat="1" applyFont="1" applyBorder="1" applyAlignment="1" applyProtection="1">
      <alignment horizontal="center"/>
      <protection locked="0"/>
    </xf>
    <xf numFmtId="0" fontId="11" fillId="0" borderId="0" xfId="1" applyFont="1" applyBorder="1" applyProtection="1">
      <protection locked="0"/>
    </xf>
    <xf numFmtId="0" fontId="11" fillId="0" borderId="14" xfId="1" applyFont="1" applyFill="1" applyBorder="1" applyProtection="1">
      <protection locked="0"/>
    </xf>
    <xf numFmtId="44" fontId="3" fillId="2" borderId="11" xfId="4" applyFont="1" applyFill="1" applyBorder="1" applyAlignment="1" applyProtection="1">
      <alignment horizontal="center" vertical="center"/>
      <protection locked="0" hidden="1"/>
    </xf>
    <xf numFmtId="44" fontId="3" fillId="2" borderId="12" xfId="4" applyFont="1" applyFill="1" applyBorder="1" applyAlignment="1" applyProtection="1">
      <alignment horizontal="center" vertical="center"/>
      <protection locked="0" hidden="1"/>
    </xf>
    <xf numFmtId="44" fontId="3" fillId="2" borderId="13" xfId="4" applyFont="1" applyFill="1" applyBorder="1" applyAlignment="1" applyProtection="1">
      <alignment horizontal="center" vertical="center"/>
      <protection locked="0" hidden="1"/>
    </xf>
    <xf numFmtId="0" fontId="4" fillId="0" borderId="6" xfId="1" applyFont="1" applyFill="1" applyBorder="1" applyAlignment="1" applyProtection="1">
      <alignment horizontal="center"/>
      <protection locked="0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7" xfId="1" applyFont="1" applyFill="1" applyBorder="1" applyAlignment="1" applyProtection="1">
      <alignment horizontal="center"/>
      <protection locked="0"/>
    </xf>
    <xf numFmtId="17" fontId="5" fillId="0" borderId="6" xfId="1" applyNumberFormat="1" applyFont="1" applyFill="1" applyBorder="1" applyAlignment="1" applyProtection="1">
      <alignment horizontal="center"/>
      <protection locked="0"/>
    </xf>
    <xf numFmtId="0" fontId="5" fillId="0" borderId="10" xfId="1" applyFont="1" applyFill="1" applyBorder="1" applyAlignment="1" applyProtection="1">
      <alignment horizontal="center"/>
      <protection locked="0"/>
    </xf>
    <xf numFmtId="0" fontId="5" fillId="0" borderId="9" xfId="1" applyFont="1" applyFill="1" applyBorder="1" applyAlignment="1" applyProtection="1">
      <alignment horizontal="center"/>
      <protection locked="0"/>
    </xf>
    <xf numFmtId="0" fontId="5" fillId="0" borderId="7" xfId="1" applyFont="1" applyFill="1" applyBorder="1" applyAlignment="1" applyProtection="1">
      <alignment horizontal="center"/>
      <protection locked="0"/>
    </xf>
    <xf numFmtId="0" fontId="5" fillId="0" borderId="6" xfId="1" applyFont="1" applyFill="1" applyBorder="1" applyAlignment="1" applyProtection="1">
      <alignment horizontal="center"/>
      <protection locked="0"/>
    </xf>
    <xf numFmtId="44" fontId="3" fillId="2" borderId="4" xfId="4" applyFont="1" applyFill="1" applyBorder="1" applyAlignment="1" applyProtection="1">
      <alignment horizontal="center" vertical="center"/>
      <protection locked="0" hidden="1"/>
    </xf>
    <xf numFmtId="44" fontId="3" fillId="2" borderId="5" xfId="4" applyFont="1" applyFill="1" applyBorder="1" applyAlignment="1" applyProtection="1">
      <alignment horizontal="center" vertical="center"/>
      <protection locked="0" hidden="1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44" fontId="3" fillId="2" borderId="3" xfId="4" applyFont="1" applyFill="1" applyBorder="1" applyAlignment="1" applyProtection="1">
      <alignment horizontal="center" vertical="center"/>
      <protection locked="0" hidden="1"/>
    </xf>
    <xf numFmtId="0" fontId="3" fillId="3" borderId="3" xfId="1" applyFont="1" applyFill="1" applyBorder="1" applyAlignment="1" applyProtection="1">
      <alignment horizontal="right" vertical="center"/>
      <protection locked="0"/>
    </xf>
    <xf numFmtId="0" fontId="10" fillId="0" borderId="3" xfId="1" applyFont="1" applyBorder="1" applyAlignment="1" applyProtection="1">
      <alignment horizontal="right" vertical="center"/>
      <protection locked="0"/>
    </xf>
    <xf numFmtId="0" fontId="9" fillId="0" borderId="3" xfId="1" applyFont="1" applyBorder="1" applyAlignment="1" applyProtection="1">
      <alignment horizontal="right" vertical="center"/>
      <protection locked="0"/>
    </xf>
    <xf numFmtId="0" fontId="7" fillId="0" borderId="3" xfId="1" applyFont="1" applyBorder="1" applyAlignment="1" applyProtection="1">
      <alignment horizontal="right" vertical="center"/>
      <protection locked="0"/>
    </xf>
    <xf numFmtId="44" fontId="0" fillId="0" borderId="3" xfId="4" applyFont="1" applyBorder="1"/>
    <xf numFmtId="0" fontId="7" fillId="0" borderId="13" xfId="1" applyFont="1" applyBorder="1" applyAlignment="1" applyProtection="1">
      <alignment horizontal="right" vertical="center"/>
      <protection locked="0"/>
    </xf>
    <xf numFmtId="0" fontId="7" fillId="0" borderId="15" xfId="1" applyFont="1" applyBorder="1" applyAlignment="1" applyProtection="1">
      <alignment horizontal="right" vertical="center"/>
      <protection locked="0"/>
    </xf>
    <xf numFmtId="44" fontId="8" fillId="0" borderId="15" xfId="4" applyFont="1" applyBorder="1" applyAlignment="1" applyProtection="1">
      <alignment horizontal="center" vertical="center"/>
      <protection hidden="1"/>
    </xf>
    <xf numFmtId="44" fontId="8" fillId="0" borderId="13" xfId="4" applyFont="1" applyBorder="1" applyAlignment="1" applyProtection="1">
      <alignment horizontal="center" vertical="center"/>
      <protection hidden="1"/>
    </xf>
    <xf numFmtId="16" fontId="0" fillId="0" borderId="3" xfId="0" applyNumberFormat="1" applyBorder="1"/>
    <xf numFmtId="0" fontId="0" fillId="0" borderId="3" xfId="0" applyBorder="1"/>
    <xf numFmtId="8" fontId="8" fillId="0" borderId="3" xfId="4" applyNumberFormat="1" applyFont="1" applyBorder="1" applyAlignment="1" applyProtection="1">
      <alignment horizontal="center" vertical="center"/>
      <protection hidden="1"/>
    </xf>
    <xf numFmtId="8" fontId="9" fillId="0" borderId="3" xfId="4" applyNumberFormat="1" applyFont="1" applyBorder="1" applyAlignment="1" applyProtection="1">
      <alignment horizontal="center" vertical="center"/>
      <protection locked="0" hidden="1"/>
    </xf>
    <xf numFmtId="43" fontId="8" fillId="0" borderId="3" xfId="5" applyFont="1" applyBorder="1" applyAlignment="1" applyProtection="1">
      <alignment horizontal="center" vertical="center"/>
      <protection hidden="1"/>
    </xf>
    <xf numFmtId="43" fontId="9" fillId="0" borderId="3" xfId="5" applyFont="1" applyBorder="1" applyAlignment="1" applyProtection="1">
      <alignment horizontal="center" vertical="center"/>
      <protection locked="0" hidden="1"/>
    </xf>
    <xf numFmtId="43" fontId="3" fillId="2" borderId="3" xfId="5" applyFont="1" applyFill="1" applyBorder="1" applyAlignment="1" applyProtection="1">
      <alignment horizontal="center" vertical="center"/>
      <protection locked="0" hidden="1"/>
    </xf>
    <xf numFmtId="43" fontId="10" fillId="0" borderId="3" xfId="5" quotePrefix="1" applyFont="1" applyBorder="1" applyAlignment="1" applyProtection="1">
      <alignment horizontal="center" vertical="center"/>
      <protection locked="0"/>
    </xf>
    <xf numFmtId="43" fontId="3" fillId="3" borderId="3" xfId="5" applyFont="1" applyFill="1" applyBorder="1" applyAlignment="1" applyProtection="1">
      <alignment horizontal="center" vertical="center"/>
    </xf>
  </cellXfs>
  <cellStyles count="6">
    <cellStyle name="Moeda" xfId="4" builtinId="4"/>
    <cellStyle name="Normal" xfId="0" builtinId="0"/>
    <cellStyle name="Normal 2" xfId="1"/>
    <cellStyle name="Vírgula" xfId="5" builtinId="3"/>
    <cellStyle name="Vírgula 2" xfId="3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55"/>
  <sheetViews>
    <sheetView showGridLines="0" topLeftCell="A36" workbookViewId="0">
      <selection activeCell="A52" sqref="A52:E55"/>
    </sheetView>
  </sheetViews>
  <sheetFormatPr defaultRowHeight="15" x14ac:dyDescent="0.25"/>
  <cols>
    <col min="1" max="1" width="18" customWidth="1"/>
    <col min="2" max="2" width="51.42578125" customWidth="1"/>
    <col min="3" max="3" width="21.28515625" customWidth="1"/>
    <col min="4" max="4" width="16.28515625" style="17" customWidth="1"/>
    <col min="5" max="5" width="12" style="17" customWidth="1"/>
  </cols>
  <sheetData>
    <row r="1" spans="1:5" ht="24" thickBot="1" x14ac:dyDescent="0.4">
      <c r="A1" s="47">
        <f>SUM(I18)</f>
        <v>0</v>
      </c>
      <c r="B1" s="48"/>
      <c r="C1" s="48"/>
      <c r="D1" s="49"/>
      <c r="E1" s="50"/>
    </row>
    <row r="2" spans="1:5" ht="18.75" thickBot="1" x14ac:dyDescent="0.3">
      <c r="A2" s="51">
        <v>43831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>
        <f>D2531+SUM(,D52+D52+D52)</f>
        <v>30354.18</v>
      </c>
      <c r="E3" s="9" t="s">
        <v>1</v>
      </c>
    </row>
    <row r="4" spans="1:5" x14ac:dyDescent="0.25">
      <c r="A4" s="23">
        <v>43832</v>
      </c>
      <c r="B4" s="7" t="s">
        <v>19</v>
      </c>
      <c r="C4" s="7" t="s">
        <v>9</v>
      </c>
      <c r="D4" s="10">
        <v>28.69</v>
      </c>
      <c r="E4" s="10"/>
    </row>
    <row r="5" spans="1:5" x14ac:dyDescent="0.25">
      <c r="A5" s="24">
        <v>43833</v>
      </c>
      <c r="B5" s="2" t="s">
        <v>45</v>
      </c>
      <c r="C5" s="2" t="s">
        <v>13</v>
      </c>
      <c r="D5" s="11">
        <v>422</v>
      </c>
      <c r="E5" s="11"/>
    </row>
    <row r="6" spans="1:5" x14ac:dyDescent="0.25">
      <c r="A6" s="24">
        <v>43833</v>
      </c>
      <c r="B6" s="2" t="s">
        <v>46</v>
      </c>
      <c r="C6" s="2" t="s">
        <v>47</v>
      </c>
      <c r="D6" s="11">
        <v>38.1</v>
      </c>
      <c r="E6" s="11"/>
    </row>
    <row r="7" spans="1:5" x14ac:dyDescent="0.25">
      <c r="A7" s="24">
        <v>43833</v>
      </c>
      <c r="B7" s="2" t="s">
        <v>21</v>
      </c>
      <c r="C7" s="2" t="s">
        <v>9</v>
      </c>
      <c r="D7" s="11">
        <v>720</v>
      </c>
      <c r="E7" s="11"/>
    </row>
    <row r="8" spans="1:5" x14ac:dyDescent="0.25">
      <c r="A8" s="24">
        <v>43836</v>
      </c>
      <c r="B8" s="2" t="s">
        <v>48</v>
      </c>
      <c r="C8" s="2" t="s">
        <v>9</v>
      </c>
      <c r="D8" s="11">
        <v>252.1</v>
      </c>
      <c r="E8" s="11"/>
    </row>
    <row r="9" spans="1:5" x14ac:dyDescent="0.25">
      <c r="A9" s="24">
        <v>43840</v>
      </c>
      <c r="B9" s="2" t="s">
        <v>16</v>
      </c>
      <c r="C9" s="2" t="s">
        <v>13</v>
      </c>
      <c r="D9" s="11">
        <v>402</v>
      </c>
      <c r="E9" s="11"/>
    </row>
    <row r="10" spans="1:5" x14ac:dyDescent="0.25">
      <c r="A10" s="24">
        <v>43840</v>
      </c>
      <c r="B10" s="2" t="s">
        <v>12</v>
      </c>
      <c r="C10" s="2" t="s">
        <v>9</v>
      </c>
      <c r="D10" s="11">
        <v>586.79999999999995</v>
      </c>
      <c r="E10" s="11"/>
    </row>
    <row r="11" spans="1:5" x14ac:dyDescent="0.25">
      <c r="A11" s="24">
        <v>43842</v>
      </c>
      <c r="B11" s="2" t="s">
        <v>42</v>
      </c>
      <c r="C11" s="2" t="s">
        <v>9</v>
      </c>
      <c r="D11" s="11">
        <v>649.79999999999995</v>
      </c>
      <c r="E11" s="11"/>
    </row>
    <row r="12" spans="1:5" x14ac:dyDescent="0.25">
      <c r="A12" s="24">
        <v>43842</v>
      </c>
      <c r="B12" s="2" t="s">
        <v>49</v>
      </c>
      <c r="C12" s="2" t="s">
        <v>9</v>
      </c>
      <c r="D12" s="11">
        <v>162.19999999999999</v>
      </c>
      <c r="E12" s="11"/>
    </row>
    <row r="13" spans="1:5" x14ac:dyDescent="0.25">
      <c r="A13" s="24">
        <v>43843</v>
      </c>
      <c r="B13" s="2" t="s">
        <v>51</v>
      </c>
      <c r="C13" s="2" t="s">
        <v>9</v>
      </c>
      <c r="D13" s="11">
        <v>108.42</v>
      </c>
      <c r="E13" s="11"/>
    </row>
    <row r="14" spans="1:5" x14ac:dyDescent="0.25">
      <c r="A14" s="24">
        <v>43843</v>
      </c>
      <c r="B14" s="2" t="s">
        <v>50</v>
      </c>
      <c r="C14" s="2" t="s">
        <v>9</v>
      </c>
      <c r="D14" s="11">
        <v>320.39999999999998</v>
      </c>
      <c r="E14" s="11"/>
    </row>
    <row r="15" spans="1:5" x14ac:dyDescent="0.25">
      <c r="A15" s="24">
        <v>43843</v>
      </c>
      <c r="B15" s="2" t="s">
        <v>52</v>
      </c>
      <c r="C15" s="2" t="s">
        <v>9</v>
      </c>
      <c r="D15" s="11">
        <v>900</v>
      </c>
      <c r="E15" s="11"/>
    </row>
    <row r="16" spans="1:5" x14ac:dyDescent="0.25">
      <c r="A16" s="24">
        <v>43843</v>
      </c>
      <c r="B16" s="2" t="s">
        <v>53</v>
      </c>
      <c r="C16" s="2" t="s">
        <v>9</v>
      </c>
      <c r="D16" s="11">
        <v>412.74</v>
      </c>
      <c r="E16" s="11"/>
    </row>
    <row r="17" spans="1:5" x14ac:dyDescent="0.25">
      <c r="A17" s="24">
        <v>43847</v>
      </c>
      <c r="B17" s="2" t="s">
        <v>44</v>
      </c>
      <c r="C17" s="2" t="s">
        <v>9</v>
      </c>
      <c r="D17" s="11">
        <v>184</v>
      </c>
      <c r="E17" s="11"/>
    </row>
    <row r="18" spans="1:5" x14ac:dyDescent="0.25">
      <c r="A18" s="24">
        <v>43847</v>
      </c>
      <c r="B18" s="2" t="s">
        <v>16</v>
      </c>
      <c r="C18" s="2" t="s">
        <v>13</v>
      </c>
      <c r="D18" s="11">
        <v>438</v>
      </c>
      <c r="E18" s="11"/>
    </row>
    <row r="19" spans="1:5" x14ac:dyDescent="0.25">
      <c r="A19" s="24">
        <v>43851</v>
      </c>
      <c r="B19" s="2" t="s">
        <v>53</v>
      </c>
      <c r="C19" s="2" t="s">
        <v>54</v>
      </c>
      <c r="D19" s="11">
        <v>386</v>
      </c>
      <c r="E19" s="11"/>
    </row>
    <row r="20" spans="1:5" x14ac:dyDescent="0.25">
      <c r="A20" s="24">
        <v>43854</v>
      </c>
      <c r="B20" s="2" t="s">
        <v>16</v>
      </c>
      <c r="C20" s="2" t="s">
        <v>13</v>
      </c>
      <c r="D20" s="11">
        <v>618</v>
      </c>
      <c r="E20" s="11"/>
    </row>
    <row r="21" spans="1:5" x14ac:dyDescent="0.25">
      <c r="A21" s="24">
        <v>43854</v>
      </c>
      <c r="B21" s="2" t="s">
        <v>15</v>
      </c>
      <c r="C21" s="2" t="s">
        <v>14</v>
      </c>
      <c r="D21" s="11">
        <v>223.35</v>
      </c>
      <c r="E21" s="11"/>
    </row>
    <row r="22" spans="1:5" x14ac:dyDescent="0.25">
      <c r="A22" s="24">
        <v>43859</v>
      </c>
      <c r="B22" s="2" t="s">
        <v>55</v>
      </c>
      <c r="C22" s="2" t="s">
        <v>56</v>
      </c>
      <c r="D22" s="11">
        <v>267</v>
      </c>
      <c r="E22" s="11"/>
    </row>
    <row r="23" spans="1:5" x14ac:dyDescent="0.25">
      <c r="A23" s="24">
        <v>43859</v>
      </c>
      <c r="B23" s="2" t="s">
        <v>15</v>
      </c>
      <c r="C23" s="2" t="s">
        <v>56</v>
      </c>
      <c r="D23" s="11">
        <v>224</v>
      </c>
      <c r="E23" s="11"/>
    </row>
    <row r="24" spans="1:5" x14ac:dyDescent="0.25">
      <c r="A24" s="24">
        <v>43859</v>
      </c>
      <c r="B24" s="2" t="s">
        <v>21</v>
      </c>
      <c r="C24" s="2" t="s">
        <v>9</v>
      </c>
      <c r="D24" s="11">
        <v>445.97</v>
      </c>
      <c r="E24" s="11"/>
    </row>
    <row r="25" spans="1:5" x14ac:dyDescent="0.25">
      <c r="A25" s="24">
        <v>43861</v>
      </c>
      <c r="B25" s="2" t="s">
        <v>57</v>
      </c>
      <c r="C25" s="2" t="s">
        <v>58</v>
      </c>
      <c r="D25" s="11">
        <v>1530.5</v>
      </c>
      <c r="E25" s="11"/>
    </row>
    <row r="26" spans="1:5" x14ac:dyDescent="0.25">
      <c r="A26" s="24">
        <v>43861</v>
      </c>
      <c r="B26" s="2" t="s">
        <v>15</v>
      </c>
      <c r="C26" s="2" t="s">
        <v>9</v>
      </c>
      <c r="D26" s="11">
        <v>68</v>
      </c>
      <c r="E26" s="11"/>
    </row>
    <row r="27" spans="1:5" x14ac:dyDescent="0.25">
      <c r="A27" s="24">
        <v>43861</v>
      </c>
      <c r="B27" s="2" t="s">
        <v>16</v>
      </c>
      <c r="C27" s="2" t="s">
        <v>13</v>
      </c>
      <c r="D27" s="11">
        <v>740</v>
      </c>
      <c r="E27" s="11"/>
    </row>
    <row r="28" spans="1:5" x14ac:dyDescent="0.25">
      <c r="A28" s="23">
        <v>43832</v>
      </c>
      <c r="B28" s="7"/>
      <c r="C28" s="7" t="s">
        <v>9</v>
      </c>
      <c r="E28" s="10">
        <v>880</v>
      </c>
    </row>
    <row r="29" spans="1:5" x14ac:dyDescent="0.25">
      <c r="A29" s="24">
        <v>43832</v>
      </c>
      <c r="B29" s="2"/>
      <c r="C29" s="2" t="s">
        <v>10</v>
      </c>
      <c r="D29" s="11"/>
      <c r="E29" s="11">
        <v>225</v>
      </c>
    </row>
    <row r="30" spans="1:5" x14ac:dyDescent="0.25">
      <c r="A30" s="23">
        <v>43834</v>
      </c>
      <c r="B30" s="7"/>
      <c r="C30" s="7" t="s">
        <v>9</v>
      </c>
      <c r="E30" s="10">
        <v>320</v>
      </c>
    </row>
    <row r="31" spans="1:5" x14ac:dyDescent="0.25">
      <c r="A31" s="23">
        <v>43836</v>
      </c>
      <c r="B31" s="7"/>
      <c r="C31" s="7" t="s">
        <v>9</v>
      </c>
      <c r="E31" s="10">
        <v>250</v>
      </c>
    </row>
    <row r="32" spans="1:5" x14ac:dyDescent="0.25">
      <c r="A32" s="24">
        <v>43838</v>
      </c>
      <c r="B32" s="2"/>
      <c r="C32" s="2" t="s">
        <v>10</v>
      </c>
      <c r="D32" s="11"/>
      <c r="E32" s="11">
        <v>109</v>
      </c>
    </row>
    <row r="33" spans="1:5" x14ac:dyDescent="0.25">
      <c r="A33" s="24">
        <v>43839</v>
      </c>
      <c r="B33" s="2"/>
      <c r="C33" s="2" t="s">
        <v>13</v>
      </c>
      <c r="D33" s="11"/>
      <c r="E33" s="11">
        <v>450</v>
      </c>
    </row>
    <row r="34" spans="1:5" x14ac:dyDescent="0.25">
      <c r="A34" s="24">
        <v>43840</v>
      </c>
      <c r="B34" s="2"/>
      <c r="C34" s="2" t="s">
        <v>9</v>
      </c>
      <c r="D34" s="11"/>
      <c r="E34" s="11">
        <v>285</v>
      </c>
    </row>
    <row r="35" spans="1:5" x14ac:dyDescent="0.25">
      <c r="A35" s="24">
        <v>43841</v>
      </c>
      <c r="B35" s="2"/>
      <c r="C35" s="2" t="s">
        <v>59</v>
      </c>
      <c r="D35" s="25"/>
      <c r="E35" s="11">
        <v>125</v>
      </c>
    </row>
    <row r="36" spans="1:5" x14ac:dyDescent="0.25">
      <c r="A36" s="24">
        <v>43478</v>
      </c>
      <c r="B36" s="2"/>
      <c r="C36" s="2" t="s">
        <v>9</v>
      </c>
      <c r="E36" s="11">
        <v>120</v>
      </c>
    </row>
    <row r="37" spans="1:5" x14ac:dyDescent="0.25">
      <c r="A37" s="24">
        <v>43844</v>
      </c>
      <c r="B37" s="2"/>
      <c r="C37" s="2" t="s">
        <v>10</v>
      </c>
      <c r="D37" s="11"/>
      <c r="E37" s="11">
        <v>165.5</v>
      </c>
    </row>
    <row r="38" spans="1:5" x14ac:dyDescent="0.25">
      <c r="A38" s="24">
        <v>43846</v>
      </c>
      <c r="B38" s="2"/>
      <c r="C38" s="2" t="s">
        <v>9</v>
      </c>
      <c r="D38" s="11"/>
      <c r="E38" s="11">
        <v>320</v>
      </c>
    </row>
    <row r="39" spans="1:5" x14ac:dyDescent="0.25">
      <c r="A39" s="24">
        <v>43847</v>
      </c>
      <c r="B39" s="2"/>
      <c r="C39" s="2" t="s">
        <v>13</v>
      </c>
      <c r="D39" s="11"/>
      <c r="E39" s="11">
        <v>350</v>
      </c>
    </row>
    <row r="40" spans="1:5" x14ac:dyDescent="0.25">
      <c r="A40" s="24">
        <v>43850</v>
      </c>
      <c r="B40" s="2"/>
      <c r="C40" s="2" t="s">
        <v>9</v>
      </c>
      <c r="D40" s="11"/>
      <c r="E40" s="11">
        <v>450</v>
      </c>
    </row>
    <row r="41" spans="1:5" x14ac:dyDescent="0.25">
      <c r="A41" s="24">
        <v>43852</v>
      </c>
      <c r="B41" s="2"/>
      <c r="C41" s="2" t="s">
        <v>14</v>
      </c>
      <c r="D41" s="11"/>
      <c r="E41" s="11">
        <v>350</v>
      </c>
    </row>
    <row r="42" spans="1:5" x14ac:dyDescent="0.25">
      <c r="A42" s="24">
        <v>43854</v>
      </c>
      <c r="B42" s="2"/>
      <c r="C42" s="2" t="s">
        <v>9</v>
      </c>
      <c r="D42" s="11"/>
      <c r="E42" s="11">
        <v>350</v>
      </c>
    </row>
    <row r="43" spans="1:5" x14ac:dyDescent="0.25">
      <c r="A43" s="24">
        <v>43854</v>
      </c>
      <c r="B43" s="2" t="s">
        <v>60</v>
      </c>
      <c r="C43" s="2" t="s">
        <v>9</v>
      </c>
      <c r="D43" s="11"/>
      <c r="E43" s="11">
        <v>350</v>
      </c>
    </row>
    <row r="44" spans="1:5" x14ac:dyDescent="0.25">
      <c r="A44" s="24">
        <v>43854</v>
      </c>
      <c r="B44" s="2"/>
      <c r="C44" s="2" t="s">
        <v>14</v>
      </c>
      <c r="D44" s="11"/>
      <c r="E44" s="11">
        <v>350</v>
      </c>
    </row>
    <row r="45" spans="1:5" x14ac:dyDescent="0.25">
      <c r="A45" s="24">
        <v>43854</v>
      </c>
      <c r="B45" s="2"/>
      <c r="C45" s="2" t="s">
        <v>10</v>
      </c>
      <c r="D45" s="11"/>
      <c r="E45" s="11">
        <v>285</v>
      </c>
    </row>
    <row r="46" spans="1:5" x14ac:dyDescent="0.25">
      <c r="A46" s="24">
        <v>43856</v>
      </c>
      <c r="B46" s="2"/>
      <c r="C46" s="2" t="s">
        <v>9</v>
      </c>
      <c r="D46" s="11"/>
      <c r="E46" s="11">
        <v>550</v>
      </c>
    </row>
    <row r="47" spans="1:5" x14ac:dyDescent="0.25">
      <c r="A47" s="24">
        <v>43856</v>
      </c>
      <c r="B47" s="2"/>
      <c r="C47" s="2" t="s">
        <v>13</v>
      </c>
      <c r="D47" s="11"/>
      <c r="E47" s="11">
        <v>320</v>
      </c>
    </row>
    <row r="48" spans="1:5" x14ac:dyDescent="0.25">
      <c r="A48" s="24">
        <v>43859</v>
      </c>
      <c r="B48" s="2"/>
      <c r="C48" s="2" t="s">
        <v>9</v>
      </c>
      <c r="D48" s="11"/>
      <c r="E48" s="11">
        <v>420</v>
      </c>
    </row>
    <row r="49" spans="1:5" x14ac:dyDescent="0.25">
      <c r="A49" s="24">
        <v>43860</v>
      </c>
      <c r="B49" s="2"/>
      <c r="C49" s="2" t="s">
        <v>14</v>
      </c>
      <c r="D49" s="11"/>
      <c r="E49" s="11">
        <v>470</v>
      </c>
    </row>
    <row r="50" spans="1:5" x14ac:dyDescent="0.25">
      <c r="A50" s="24">
        <v>43861</v>
      </c>
      <c r="B50" s="2"/>
      <c r="C50" s="2" t="s">
        <v>14</v>
      </c>
      <c r="D50" s="11"/>
      <c r="E50" s="11">
        <v>370</v>
      </c>
    </row>
    <row r="51" spans="1:5" ht="15.75" thickBot="1" x14ac:dyDescent="0.3">
      <c r="A51" s="24">
        <v>43861</v>
      </c>
      <c r="B51" s="2"/>
      <c r="C51" s="2" t="s">
        <v>10</v>
      </c>
      <c r="D51" s="11"/>
      <c r="E51" s="11">
        <v>200</v>
      </c>
    </row>
    <row r="52" spans="1:5" ht="15.75" thickBot="1" x14ac:dyDescent="0.3">
      <c r="B52" s="6"/>
      <c r="C52" s="6" t="s">
        <v>2</v>
      </c>
      <c r="D52" s="12">
        <v>10118.06</v>
      </c>
      <c r="E52" s="13">
        <f>SUM(E4:E51)</f>
        <v>8064.5</v>
      </c>
    </row>
    <row r="53" spans="1:5" ht="15.75" thickBot="1" x14ac:dyDescent="0.3">
      <c r="A53" s="5"/>
      <c r="B53" s="5"/>
      <c r="C53" s="5" t="s">
        <v>3</v>
      </c>
      <c r="D53" s="14">
        <v>593.5</v>
      </c>
      <c r="E53" s="44"/>
    </row>
    <row r="54" spans="1:5" ht="15.75" thickBot="1" x14ac:dyDescent="0.3">
      <c r="A54" s="4"/>
      <c r="B54" s="4"/>
      <c r="C54" s="4" t="s">
        <v>4</v>
      </c>
      <c r="D54" s="15"/>
      <c r="E54" s="45"/>
    </row>
    <row r="55" spans="1:5" ht="15.75" thickBot="1" x14ac:dyDescent="0.3">
      <c r="A55" s="3"/>
      <c r="B55" s="3"/>
      <c r="C55" s="3" t="s">
        <v>5</v>
      </c>
      <c r="D55" s="16">
        <f>SUM(D53+D54)</f>
        <v>593.5</v>
      </c>
      <c r="E55" s="46"/>
    </row>
  </sheetData>
  <mergeCells count="3">
    <mergeCell ref="E53:E55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4" workbookViewId="0">
      <selection activeCell="D56" sqref="D56"/>
    </sheetView>
  </sheetViews>
  <sheetFormatPr defaultRowHeight="15" x14ac:dyDescent="0.25"/>
  <cols>
    <col min="1" max="1" width="13.140625" customWidth="1"/>
    <col min="2" max="2" width="43.85546875" bestFit="1" customWidth="1"/>
    <col min="3" max="3" width="11.5703125" bestFit="1" customWidth="1"/>
    <col min="4" max="5" width="15.7109375" customWidth="1"/>
  </cols>
  <sheetData>
    <row r="1" spans="1:5" ht="23.25" x14ac:dyDescent="0.25">
      <c r="A1" s="58" t="s">
        <v>33</v>
      </c>
      <c r="B1" s="58"/>
      <c r="C1" s="58"/>
      <c r="D1" s="58"/>
      <c r="E1" s="58"/>
    </row>
    <row r="2" spans="1:5" ht="18" x14ac:dyDescent="0.25">
      <c r="A2" s="59" t="s">
        <v>40</v>
      </c>
      <c r="B2" s="59"/>
      <c r="C2" s="59"/>
      <c r="D2" s="59"/>
      <c r="E2" s="59"/>
    </row>
    <row r="3" spans="1:5" ht="15.75" x14ac:dyDescent="0.25">
      <c r="A3" s="32" t="s">
        <v>7</v>
      </c>
      <c r="B3" s="32" t="s">
        <v>6</v>
      </c>
      <c r="C3" s="32" t="s">
        <v>8</v>
      </c>
      <c r="D3" s="33" t="s">
        <v>0</v>
      </c>
      <c r="E3" s="33" t="s">
        <v>1</v>
      </c>
    </row>
    <row r="4" spans="1:5" x14ac:dyDescent="0.25">
      <c r="A4" s="35"/>
      <c r="B4" s="36"/>
      <c r="C4" s="36"/>
      <c r="D4" s="37"/>
      <c r="E4" s="37"/>
    </row>
    <row r="5" spans="1:5" x14ac:dyDescent="0.25">
      <c r="A5" s="35"/>
      <c r="B5" s="22"/>
      <c r="C5" s="22"/>
      <c r="D5" s="11"/>
      <c r="E5" s="37"/>
    </row>
    <row r="6" spans="1:5" x14ac:dyDescent="0.25">
      <c r="A6" s="35"/>
      <c r="B6" s="22"/>
      <c r="C6" s="22"/>
      <c r="D6" s="11"/>
      <c r="E6" s="37"/>
    </row>
    <row r="7" spans="1:5" x14ac:dyDescent="0.25">
      <c r="A7" s="35"/>
      <c r="B7" s="22"/>
      <c r="C7" s="22"/>
      <c r="D7" s="11"/>
      <c r="E7" s="37"/>
    </row>
    <row r="8" spans="1:5" x14ac:dyDescent="0.25">
      <c r="A8" s="35"/>
      <c r="B8" s="22"/>
      <c r="C8" s="22"/>
      <c r="D8" s="11"/>
      <c r="E8" s="37"/>
    </row>
    <row r="9" spans="1:5" x14ac:dyDescent="0.25">
      <c r="A9" s="35"/>
      <c r="B9" s="22"/>
      <c r="C9" s="22"/>
      <c r="D9" s="11"/>
      <c r="E9" s="37"/>
    </row>
    <row r="10" spans="1:5" x14ac:dyDescent="0.25">
      <c r="A10" s="35"/>
      <c r="B10" s="22"/>
      <c r="C10" s="22"/>
      <c r="D10" s="11"/>
      <c r="E10" s="37"/>
    </row>
    <row r="11" spans="1:5" x14ac:dyDescent="0.25">
      <c r="A11" s="35"/>
      <c r="B11" s="22"/>
      <c r="C11" s="22"/>
      <c r="D11" s="11"/>
      <c r="E11" s="37"/>
    </row>
    <row r="12" spans="1:5" x14ac:dyDescent="0.25">
      <c r="A12" s="35"/>
      <c r="B12" s="22"/>
      <c r="C12" s="22"/>
      <c r="D12" s="11"/>
      <c r="E12" s="37"/>
    </row>
    <row r="13" spans="1:5" x14ac:dyDescent="0.25">
      <c r="A13" s="35"/>
      <c r="B13" s="22"/>
      <c r="C13" s="22"/>
      <c r="D13" s="11"/>
      <c r="E13" s="37"/>
    </row>
    <row r="14" spans="1:5" x14ac:dyDescent="0.25">
      <c r="A14" s="35"/>
      <c r="B14" s="22"/>
      <c r="C14" s="22"/>
      <c r="D14" s="37"/>
      <c r="E14" s="37"/>
    </row>
    <row r="15" spans="1:5" x14ac:dyDescent="0.25">
      <c r="A15" s="35"/>
      <c r="B15" s="22"/>
      <c r="C15" s="22"/>
      <c r="D15" s="37"/>
      <c r="E15" s="37"/>
    </row>
    <row r="16" spans="1:5" x14ac:dyDescent="0.25">
      <c r="A16" s="35"/>
      <c r="B16" s="22"/>
      <c r="C16" s="22"/>
      <c r="D16" s="37"/>
      <c r="E16" s="37"/>
    </row>
    <row r="17" spans="1:5" x14ac:dyDescent="0.25">
      <c r="A17" s="35"/>
      <c r="B17" s="22"/>
      <c r="C17" s="22"/>
      <c r="D17" s="37"/>
      <c r="E17" s="37"/>
    </row>
    <row r="18" spans="1:5" x14ac:dyDescent="0.25">
      <c r="A18" s="35"/>
      <c r="B18" s="22"/>
      <c r="C18" s="22"/>
      <c r="D18" s="37"/>
      <c r="E18" s="37"/>
    </row>
    <row r="19" spans="1:5" x14ac:dyDescent="0.25">
      <c r="A19" s="35"/>
      <c r="B19" s="22"/>
      <c r="C19" s="22"/>
      <c r="D19" s="37"/>
      <c r="E19" s="37"/>
    </row>
    <row r="20" spans="1:5" x14ac:dyDescent="0.25">
      <c r="A20" s="35"/>
      <c r="B20" s="22"/>
      <c r="C20" s="22"/>
      <c r="D20" s="37"/>
      <c r="E20" s="37"/>
    </row>
    <row r="21" spans="1:5" x14ac:dyDescent="0.25">
      <c r="A21" s="35"/>
      <c r="B21" s="22"/>
      <c r="C21" s="22"/>
      <c r="D21" s="37"/>
      <c r="E21" s="37"/>
    </row>
    <row r="22" spans="1:5" x14ac:dyDescent="0.25">
      <c r="A22" s="35"/>
      <c r="B22" s="22"/>
      <c r="C22" s="22"/>
      <c r="D22" s="37"/>
      <c r="E22" s="37"/>
    </row>
    <row r="23" spans="1:5" x14ac:dyDescent="0.25">
      <c r="A23" s="35"/>
      <c r="B23" s="22"/>
      <c r="C23" s="22"/>
      <c r="D23" s="37"/>
      <c r="E23" s="37"/>
    </row>
    <row r="24" spans="1:5" x14ac:dyDescent="0.25">
      <c r="A24" s="35"/>
      <c r="B24" s="34"/>
      <c r="C24" s="34"/>
      <c r="D24" s="37"/>
      <c r="E24" s="37"/>
    </row>
    <row r="25" spans="1:5" x14ac:dyDescent="0.25">
      <c r="A25" s="35"/>
      <c r="B25" s="34"/>
      <c r="C25" s="34"/>
      <c r="D25" s="37"/>
      <c r="E25" s="37"/>
    </row>
    <row r="26" spans="1:5" x14ac:dyDescent="0.25">
      <c r="A26" s="35"/>
      <c r="B26" s="34"/>
      <c r="C26" s="34"/>
      <c r="D26" s="37"/>
      <c r="E26" s="37"/>
    </row>
    <row r="27" spans="1:5" x14ac:dyDescent="0.25">
      <c r="A27" s="35"/>
      <c r="B27" s="34"/>
      <c r="C27" s="34"/>
      <c r="D27" s="37"/>
      <c r="E27" s="37"/>
    </row>
    <row r="28" spans="1:5" x14ac:dyDescent="0.25">
      <c r="A28" s="35"/>
      <c r="B28" s="22"/>
      <c r="C28" s="22"/>
      <c r="D28" s="37"/>
      <c r="E28" s="37"/>
    </row>
    <row r="29" spans="1:5" x14ac:dyDescent="0.25">
      <c r="A29" s="35"/>
      <c r="B29" s="22"/>
      <c r="C29" s="22"/>
      <c r="D29" s="37"/>
      <c r="E29" s="37"/>
    </row>
    <row r="30" spans="1:5" x14ac:dyDescent="0.25">
      <c r="A30" s="35"/>
      <c r="B30" s="22"/>
      <c r="C30" s="22"/>
      <c r="D30" s="37"/>
      <c r="E30" s="37"/>
    </row>
    <row r="31" spans="1:5" x14ac:dyDescent="0.25">
      <c r="A31" s="35"/>
      <c r="B31" s="22"/>
      <c r="C31" s="22"/>
      <c r="D31" s="71"/>
      <c r="E31" s="37"/>
    </row>
    <row r="32" spans="1:5" x14ac:dyDescent="0.25">
      <c r="A32" s="35"/>
      <c r="B32" s="22"/>
      <c r="C32" s="22"/>
      <c r="D32" s="37"/>
      <c r="E32" s="37"/>
    </row>
    <row r="33" spans="1:5" x14ac:dyDescent="0.25">
      <c r="A33" s="35"/>
      <c r="B33" s="22"/>
      <c r="C33" s="22"/>
      <c r="D33" s="71"/>
      <c r="E33" s="37"/>
    </row>
    <row r="34" spans="1:5" x14ac:dyDescent="0.25">
      <c r="A34" s="35"/>
      <c r="B34" s="22"/>
      <c r="C34" s="22"/>
      <c r="D34" s="71"/>
      <c r="E34" s="37"/>
    </row>
    <row r="35" spans="1:5" x14ac:dyDescent="0.25">
      <c r="A35" s="35"/>
      <c r="B35" s="22"/>
      <c r="C35" s="22"/>
      <c r="D35" s="37"/>
      <c r="E35" s="37"/>
    </row>
    <row r="36" spans="1:5" x14ac:dyDescent="0.25">
      <c r="A36" s="35"/>
      <c r="B36" s="22"/>
      <c r="C36" s="22"/>
      <c r="D36" s="71"/>
      <c r="E36" s="37"/>
    </row>
    <row r="37" spans="1:5" x14ac:dyDescent="0.25">
      <c r="A37" s="35"/>
      <c r="B37" s="22"/>
      <c r="C37" s="22"/>
      <c r="D37" s="37"/>
      <c r="E37" s="37"/>
    </row>
    <row r="38" spans="1:5" x14ac:dyDescent="0.25">
      <c r="A38" s="35"/>
      <c r="B38" s="22"/>
      <c r="C38" s="22"/>
      <c r="D38" s="71"/>
      <c r="E38" s="37"/>
    </row>
    <row r="39" spans="1:5" x14ac:dyDescent="0.25">
      <c r="A39" s="35"/>
      <c r="B39" s="22"/>
      <c r="C39" s="22"/>
      <c r="D39" s="71"/>
      <c r="E39" s="37"/>
    </row>
    <row r="40" spans="1:5" x14ac:dyDescent="0.25">
      <c r="A40" s="35"/>
      <c r="B40" s="22"/>
      <c r="C40" s="22"/>
      <c r="D40" s="71"/>
      <c r="E40" s="37"/>
    </row>
    <row r="41" spans="1:5" x14ac:dyDescent="0.25">
      <c r="A41" s="35"/>
      <c r="B41" s="22"/>
      <c r="C41" s="22"/>
      <c r="D41" s="37"/>
      <c r="E41" s="37"/>
    </row>
    <row r="42" spans="1:5" x14ac:dyDescent="0.25">
      <c r="A42" s="35"/>
      <c r="B42" s="22"/>
      <c r="C42" s="22"/>
      <c r="D42" s="71"/>
      <c r="E42" s="37"/>
    </row>
    <row r="43" spans="1:5" x14ac:dyDescent="0.25">
      <c r="A43" s="35"/>
      <c r="B43" s="22"/>
      <c r="C43" s="22"/>
      <c r="D43" s="37"/>
      <c r="E43" s="37"/>
    </row>
    <row r="44" spans="1:5" x14ac:dyDescent="0.25">
      <c r="A44" s="35"/>
      <c r="B44" s="22"/>
      <c r="C44" s="22"/>
      <c r="D44" s="71"/>
      <c r="E44" s="37"/>
    </row>
    <row r="45" spans="1:5" x14ac:dyDescent="0.25">
      <c r="A45" s="35"/>
      <c r="B45" s="22"/>
      <c r="C45" s="22"/>
      <c r="D45" s="37"/>
      <c r="E45" s="37"/>
    </row>
    <row r="46" spans="1:5" x14ac:dyDescent="0.25">
      <c r="A46" s="35"/>
      <c r="B46" s="22"/>
      <c r="C46" s="22"/>
      <c r="D46" s="37"/>
      <c r="E46" s="37"/>
    </row>
    <row r="47" spans="1:5" x14ac:dyDescent="0.25">
      <c r="A47" s="35"/>
      <c r="B47" s="22"/>
      <c r="C47" s="22"/>
      <c r="D47" s="71"/>
      <c r="E47" s="37"/>
    </row>
    <row r="48" spans="1:5" x14ac:dyDescent="0.25">
      <c r="A48" s="35"/>
      <c r="B48" s="22"/>
      <c r="C48" s="22"/>
      <c r="D48" s="37"/>
      <c r="E48" s="37"/>
    </row>
    <row r="49" spans="1:5" x14ac:dyDescent="0.25">
      <c r="A49" s="35"/>
      <c r="B49" s="22"/>
      <c r="C49" s="22"/>
      <c r="D49" s="38"/>
      <c r="E49" s="37"/>
    </row>
    <row r="50" spans="1:5" x14ac:dyDescent="0.25">
      <c r="A50" s="35"/>
      <c r="B50" s="22"/>
      <c r="C50" s="22"/>
      <c r="D50" s="38"/>
      <c r="E50" s="37"/>
    </row>
    <row r="51" spans="1:5" x14ac:dyDescent="0.25">
      <c r="A51" s="35"/>
      <c r="B51" s="22"/>
      <c r="C51" s="22"/>
      <c r="D51" s="37"/>
      <c r="E51" s="37"/>
    </row>
    <row r="52" spans="1:5" x14ac:dyDescent="0.25">
      <c r="A52" s="35"/>
      <c r="B52" s="22"/>
      <c r="C52" s="22"/>
      <c r="D52" s="37"/>
      <c r="E52" s="37"/>
    </row>
    <row r="53" spans="1:5" x14ac:dyDescent="0.25">
      <c r="A53" s="64" t="s">
        <v>2</v>
      </c>
      <c r="B53" s="64"/>
      <c r="C53" s="64"/>
      <c r="D53" s="28">
        <f>SUM(D4:D52)</f>
        <v>0</v>
      </c>
      <c r="E53" s="28">
        <f>SUM(OUTUBRO!B42)</f>
        <v>0</v>
      </c>
    </row>
    <row r="54" spans="1:5" x14ac:dyDescent="0.25">
      <c r="A54" s="63" t="s">
        <v>3</v>
      </c>
      <c r="B54" s="63"/>
      <c r="C54" s="63"/>
      <c r="D54" s="29">
        <f>SUM(D53-E53)</f>
        <v>0</v>
      </c>
      <c r="E54" s="60"/>
    </row>
    <row r="55" spans="1:5" x14ac:dyDescent="0.25">
      <c r="A55" s="62" t="s">
        <v>4</v>
      </c>
      <c r="B55" s="62"/>
      <c r="C55" s="62"/>
      <c r="D55" s="30">
        <f>SETEMBRO!D34</f>
        <v>903.1400000000009</v>
      </c>
      <c r="E55" s="60"/>
    </row>
    <row r="56" spans="1:5" x14ac:dyDescent="0.25">
      <c r="A56" s="61" t="s">
        <v>5</v>
      </c>
      <c r="B56" s="61"/>
      <c r="C56" s="61"/>
      <c r="D56" s="31">
        <f>SUM(D54+D55)</f>
        <v>903.1400000000009</v>
      </c>
      <c r="E56" s="60"/>
    </row>
  </sheetData>
  <mergeCells count="7">
    <mergeCell ref="A1:E1"/>
    <mergeCell ref="A2:E2"/>
    <mergeCell ref="A53:C53"/>
    <mergeCell ref="A54:C54"/>
    <mergeCell ref="E54:E56"/>
    <mergeCell ref="A55:C55"/>
    <mergeCell ref="A56:C5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31" workbookViewId="0">
      <selection activeCell="D52" sqref="D52"/>
    </sheetView>
  </sheetViews>
  <sheetFormatPr defaultRowHeight="15" x14ac:dyDescent="0.25"/>
  <cols>
    <col min="1" max="1" width="13.140625" customWidth="1"/>
    <col min="2" max="2" width="43.85546875" bestFit="1" customWidth="1"/>
    <col min="3" max="3" width="11.5703125" bestFit="1" customWidth="1"/>
    <col min="4" max="5" width="15.7109375" customWidth="1"/>
  </cols>
  <sheetData>
    <row r="1" spans="1:5" ht="23.25" x14ac:dyDescent="0.25">
      <c r="A1" s="58" t="s">
        <v>33</v>
      </c>
      <c r="B1" s="58"/>
      <c r="C1" s="58"/>
      <c r="D1" s="58"/>
      <c r="E1" s="58"/>
    </row>
    <row r="2" spans="1:5" ht="18" x14ac:dyDescent="0.25">
      <c r="A2" s="59" t="s">
        <v>40</v>
      </c>
      <c r="B2" s="59"/>
      <c r="C2" s="59"/>
      <c r="D2" s="59"/>
      <c r="E2" s="59"/>
    </row>
    <row r="3" spans="1:5" ht="15.75" x14ac:dyDescent="0.25">
      <c r="A3" s="32" t="s">
        <v>7</v>
      </c>
      <c r="B3" s="32" t="s">
        <v>6</v>
      </c>
      <c r="C3" s="32" t="s">
        <v>8</v>
      </c>
      <c r="D3" s="33" t="s">
        <v>0</v>
      </c>
      <c r="E3" s="33" t="s">
        <v>1</v>
      </c>
    </row>
    <row r="4" spans="1:5" x14ac:dyDescent="0.25">
      <c r="A4" s="35"/>
      <c r="B4" s="36"/>
      <c r="C4" s="36"/>
      <c r="D4" s="38"/>
      <c r="E4" s="37"/>
    </row>
    <row r="5" spans="1:5" x14ac:dyDescent="0.25">
      <c r="A5" s="35"/>
      <c r="B5" s="22"/>
      <c r="C5" s="22"/>
      <c r="D5" s="38"/>
      <c r="E5" s="37"/>
    </row>
    <row r="6" spans="1:5" x14ac:dyDescent="0.25">
      <c r="A6" s="35"/>
      <c r="B6" s="22"/>
      <c r="C6" s="22"/>
      <c r="D6" s="38"/>
      <c r="E6" s="37"/>
    </row>
    <row r="7" spans="1:5" x14ac:dyDescent="0.25">
      <c r="A7" s="35"/>
      <c r="B7" s="22"/>
      <c r="C7" s="22"/>
      <c r="D7" s="38"/>
      <c r="E7" s="37"/>
    </row>
    <row r="8" spans="1:5" x14ac:dyDescent="0.25">
      <c r="A8" s="35"/>
      <c r="B8" s="22"/>
      <c r="C8" s="22"/>
      <c r="D8" s="38"/>
      <c r="E8" s="37"/>
    </row>
    <row r="9" spans="1:5" x14ac:dyDescent="0.25">
      <c r="A9" s="35"/>
      <c r="B9" s="22"/>
      <c r="C9" s="22"/>
      <c r="D9" s="38"/>
      <c r="E9" s="37"/>
    </row>
    <row r="10" spans="1:5" x14ac:dyDescent="0.25">
      <c r="A10" s="35"/>
      <c r="B10" s="22"/>
      <c r="C10" s="22"/>
      <c r="D10" s="38"/>
      <c r="E10" s="37"/>
    </row>
    <row r="11" spans="1:5" x14ac:dyDescent="0.25">
      <c r="A11" s="35"/>
      <c r="B11" s="22"/>
      <c r="C11" s="22"/>
      <c r="D11" s="38"/>
      <c r="E11" s="37"/>
    </row>
    <row r="12" spans="1:5" x14ac:dyDescent="0.25">
      <c r="A12" s="35"/>
      <c r="B12" s="22"/>
      <c r="C12" s="22"/>
      <c r="D12" s="38"/>
      <c r="E12" s="37"/>
    </row>
    <row r="13" spans="1:5" x14ac:dyDescent="0.25">
      <c r="A13" s="35"/>
      <c r="B13" s="22"/>
      <c r="C13" s="22"/>
      <c r="D13" s="38"/>
      <c r="E13" s="37"/>
    </row>
    <row r="14" spans="1:5" x14ac:dyDescent="0.25">
      <c r="A14" s="35"/>
      <c r="B14" s="22"/>
      <c r="C14" s="22"/>
      <c r="D14" s="38"/>
      <c r="E14" s="37"/>
    </row>
    <row r="15" spans="1:5" x14ac:dyDescent="0.25">
      <c r="A15" s="35"/>
      <c r="B15" s="22"/>
      <c r="C15" s="22"/>
      <c r="D15" s="38"/>
      <c r="E15" s="37"/>
    </row>
    <row r="16" spans="1:5" x14ac:dyDescent="0.25">
      <c r="A16" s="35"/>
      <c r="B16" s="22"/>
      <c r="C16" s="22"/>
      <c r="D16" s="38"/>
      <c r="E16" s="37"/>
    </row>
    <row r="17" spans="1:5" x14ac:dyDescent="0.25">
      <c r="A17" s="35"/>
      <c r="B17" s="22"/>
      <c r="C17" s="22"/>
      <c r="D17" s="38"/>
      <c r="E17" s="37"/>
    </row>
    <row r="18" spans="1:5" x14ac:dyDescent="0.25">
      <c r="A18" s="35"/>
      <c r="B18" s="22"/>
      <c r="C18" s="22"/>
      <c r="D18" s="38"/>
      <c r="E18" s="37"/>
    </row>
    <row r="19" spans="1:5" x14ac:dyDescent="0.25">
      <c r="A19" s="35"/>
      <c r="B19" s="22"/>
      <c r="C19" s="22"/>
      <c r="D19" s="38"/>
      <c r="E19" s="37"/>
    </row>
    <row r="20" spans="1:5" x14ac:dyDescent="0.25">
      <c r="A20" s="35"/>
      <c r="B20" s="22"/>
      <c r="C20" s="22"/>
      <c r="D20" s="38"/>
      <c r="E20" s="37"/>
    </row>
    <row r="21" spans="1:5" x14ac:dyDescent="0.25">
      <c r="A21" s="35"/>
      <c r="B21" s="22"/>
      <c r="C21" s="22"/>
      <c r="D21" s="38"/>
      <c r="E21" s="37"/>
    </row>
    <row r="22" spans="1:5" x14ac:dyDescent="0.25">
      <c r="A22" s="35"/>
      <c r="B22" s="22"/>
      <c r="C22" s="22"/>
      <c r="D22" s="38"/>
      <c r="E22" s="37"/>
    </row>
    <row r="23" spans="1:5" x14ac:dyDescent="0.25">
      <c r="A23" s="35"/>
      <c r="B23" s="22"/>
      <c r="C23" s="22"/>
      <c r="D23" s="38"/>
      <c r="E23" s="37"/>
    </row>
    <row r="24" spans="1:5" x14ac:dyDescent="0.25">
      <c r="A24" s="35"/>
      <c r="B24" s="22"/>
      <c r="C24" s="22"/>
      <c r="D24" s="38"/>
      <c r="E24" s="37"/>
    </row>
    <row r="25" spans="1:5" x14ac:dyDescent="0.25">
      <c r="A25" s="35"/>
      <c r="B25" s="36"/>
      <c r="C25" s="36"/>
      <c r="D25" s="71"/>
      <c r="E25" s="38"/>
    </row>
    <row r="26" spans="1:5" x14ac:dyDescent="0.25">
      <c r="A26" s="35"/>
      <c r="B26" s="22"/>
      <c r="C26" s="22"/>
      <c r="D26" s="71"/>
      <c r="E26" s="38"/>
    </row>
    <row r="27" spans="1:5" x14ac:dyDescent="0.25">
      <c r="A27" s="35"/>
      <c r="B27" s="22"/>
      <c r="C27" s="22"/>
      <c r="D27" s="71"/>
      <c r="E27" s="38"/>
    </row>
    <row r="28" spans="1:5" x14ac:dyDescent="0.25">
      <c r="A28" s="35"/>
      <c r="B28" s="22"/>
      <c r="C28" s="22"/>
      <c r="D28" s="37"/>
      <c r="E28" s="37"/>
    </row>
    <row r="29" spans="1:5" x14ac:dyDescent="0.25">
      <c r="A29" s="35"/>
      <c r="B29" s="22"/>
      <c r="C29" s="22"/>
      <c r="D29" s="71"/>
      <c r="E29" s="37"/>
    </row>
    <row r="30" spans="1:5" x14ac:dyDescent="0.25">
      <c r="A30" s="35"/>
      <c r="B30" s="22"/>
      <c r="C30" s="22"/>
      <c r="D30" s="37"/>
      <c r="E30" s="37"/>
    </row>
    <row r="31" spans="1:5" x14ac:dyDescent="0.25">
      <c r="A31" s="35"/>
      <c r="B31" s="22"/>
      <c r="C31" s="22"/>
      <c r="D31" s="71"/>
      <c r="E31" s="37"/>
    </row>
    <row r="32" spans="1:5" x14ac:dyDescent="0.25">
      <c r="A32" s="35"/>
      <c r="B32" s="22"/>
      <c r="C32" s="22"/>
      <c r="D32" s="37"/>
      <c r="E32" s="37"/>
    </row>
    <row r="33" spans="1:5" x14ac:dyDescent="0.25">
      <c r="A33" s="35"/>
      <c r="B33" s="22"/>
      <c r="C33" s="22"/>
      <c r="D33" s="71"/>
      <c r="E33" s="37"/>
    </row>
    <row r="34" spans="1:5" x14ac:dyDescent="0.25">
      <c r="A34" s="35"/>
      <c r="B34" s="22"/>
      <c r="C34" s="22"/>
      <c r="D34" s="71"/>
      <c r="E34" s="37"/>
    </row>
    <row r="35" spans="1:5" x14ac:dyDescent="0.25">
      <c r="A35" s="35"/>
      <c r="B35" s="22"/>
      <c r="C35" s="22"/>
      <c r="D35" s="71"/>
      <c r="E35" s="37"/>
    </row>
    <row r="36" spans="1:5" x14ac:dyDescent="0.25">
      <c r="A36" s="35"/>
      <c r="B36" s="22"/>
      <c r="C36" s="22"/>
      <c r="D36" s="37"/>
      <c r="E36" s="37"/>
    </row>
    <row r="37" spans="1:5" x14ac:dyDescent="0.25">
      <c r="A37" s="35"/>
      <c r="B37" s="22"/>
      <c r="C37" s="22"/>
      <c r="D37" s="71"/>
      <c r="E37" s="37"/>
    </row>
    <row r="38" spans="1:5" x14ac:dyDescent="0.25">
      <c r="A38" s="35"/>
      <c r="B38" s="22"/>
      <c r="C38" s="22"/>
      <c r="D38" s="37"/>
      <c r="E38" s="37"/>
    </row>
    <row r="39" spans="1:5" x14ac:dyDescent="0.25">
      <c r="A39" s="35"/>
      <c r="B39" s="22"/>
      <c r="C39" s="22"/>
      <c r="D39" s="71"/>
      <c r="E39" s="37"/>
    </row>
    <row r="40" spans="1:5" x14ac:dyDescent="0.25">
      <c r="A40" s="35"/>
      <c r="B40" s="22"/>
      <c r="C40" s="22"/>
      <c r="D40" s="37"/>
      <c r="E40" s="37"/>
    </row>
    <row r="41" spans="1:5" x14ac:dyDescent="0.25">
      <c r="A41" s="35"/>
      <c r="B41" s="22"/>
      <c r="C41" s="22"/>
      <c r="D41" s="37"/>
      <c r="E41" s="37"/>
    </row>
    <row r="42" spans="1:5" x14ac:dyDescent="0.25">
      <c r="A42" s="35"/>
      <c r="B42" s="22"/>
      <c r="C42" s="22"/>
      <c r="D42" s="71"/>
      <c r="E42" s="37"/>
    </row>
    <row r="43" spans="1:5" x14ac:dyDescent="0.25">
      <c r="A43" s="35"/>
      <c r="B43" s="22"/>
      <c r="C43" s="22"/>
      <c r="D43" s="37"/>
      <c r="E43" s="37"/>
    </row>
    <row r="44" spans="1:5" x14ac:dyDescent="0.25">
      <c r="A44" s="35"/>
      <c r="B44" s="22"/>
      <c r="C44" s="22"/>
      <c r="D44" s="38"/>
      <c r="E44" s="37"/>
    </row>
    <row r="45" spans="1:5" x14ac:dyDescent="0.25">
      <c r="A45" s="35"/>
      <c r="B45" s="22"/>
      <c r="C45" s="22"/>
      <c r="D45" s="38"/>
      <c r="E45" s="37"/>
    </row>
    <row r="46" spans="1:5" x14ac:dyDescent="0.25">
      <c r="A46" s="35"/>
      <c r="B46" s="22"/>
      <c r="C46" s="22"/>
      <c r="D46" s="37"/>
      <c r="E46" s="37"/>
    </row>
    <row r="47" spans="1:5" x14ac:dyDescent="0.25">
      <c r="A47" s="35"/>
      <c r="B47" s="34"/>
      <c r="C47" s="34"/>
      <c r="D47" s="37"/>
      <c r="E47" s="37"/>
    </row>
    <row r="48" spans="1:5" x14ac:dyDescent="0.25">
      <c r="A48" s="35"/>
      <c r="B48" s="22"/>
      <c r="C48" s="22"/>
      <c r="D48" s="37"/>
      <c r="E48" s="37"/>
    </row>
    <row r="49" spans="1:5" x14ac:dyDescent="0.25">
      <c r="A49" s="64" t="s">
        <v>2</v>
      </c>
      <c r="B49" s="64"/>
      <c r="C49" s="64"/>
      <c r="D49" s="72">
        <f>SUM(D4:D48)</f>
        <v>0</v>
      </c>
      <c r="E49" s="28">
        <f>SUM(E4:E48)</f>
        <v>0</v>
      </c>
    </row>
    <row r="50" spans="1:5" x14ac:dyDescent="0.25">
      <c r="A50" s="63" t="s">
        <v>3</v>
      </c>
      <c r="B50" s="63"/>
      <c r="C50" s="63"/>
      <c r="D50" s="73">
        <f>SUM(D49-E49)</f>
        <v>0</v>
      </c>
      <c r="E50" s="60"/>
    </row>
    <row r="51" spans="1:5" x14ac:dyDescent="0.25">
      <c r="A51" s="62" t="s">
        <v>4</v>
      </c>
      <c r="B51" s="62"/>
      <c r="C51" s="62"/>
      <c r="D51" s="30">
        <f>OUTUBRO!D56</f>
        <v>903.1400000000009</v>
      </c>
      <c r="E51" s="60"/>
    </row>
    <row r="52" spans="1:5" x14ac:dyDescent="0.25">
      <c r="A52" s="61" t="s">
        <v>5</v>
      </c>
      <c r="B52" s="61"/>
      <c r="C52" s="61"/>
      <c r="D52" s="31">
        <f>SUM(D50+D51)</f>
        <v>903.1400000000009</v>
      </c>
      <c r="E52" s="60"/>
    </row>
  </sheetData>
  <mergeCells count="7">
    <mergeCell ref="A1:E1"/>
    <mergeCell ref="A2:E2"/>
    <mergeCell ref="A49:C49"/>
    <mergeCell ref="A50:C50"/>
    <mergeCell ref="E50:E52"/>
    <mergeCell ref="A51:C51"/>
    <mergeCell ref="A52:C5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E53" sqref="E53:E55"/>
    </sheetView>
  </sheetViews>
  <sheetFormatPr defaultRowHeight="15" x14ac:dyDescent="0.25"/>
  <cols>
    <col min="1" max="1" width="13.140625" customWidth="1"/>
    <col min="2" max="2" width="43.85546875" bestFit="1" customWidth="1"/>
    <col min="3" max="3" width="11.5703125" bestFit="1" customWidth="1"/>
    <col min="4" max="5" width="15.7109375" customWidth="1"/>
  </cols>
  <sheetData>
    <row r="1" spans="1:5" ht="23.25" x14ac:dyDescent="0.25">
      <c r="A1" s="58" t="s">
        <v>33</v>
      </c>
      <c r="B1" s="58"/>
      <c r="C1" s="58"/>
      <c r="D1" s="58"/>
      <c r="E1" s="58"/>
    </row>
    <row r="2" spans="1:5" ht="18" x14ac:dyDescent="0.25">
      <c r="A2" s="59" t="s">
        <v>40</v>
      </c>
      <c r="B2" s="59"/>
      <c r="C2" s="59"/>
      <c r="D2" s="59"/>
      <c r="E2" s="59"/>
    </row>
    <row r="3" spans="1:5" ht="15.75" x14ac:dyDescent="0.25">
      <c r="A3" s="32" t="s">
        <v>7</v>
      </c>
      <c r="B3" s="32" t="s">
        <v>6</v>
      </c>
      <c r="C3" s="32" t="s">
        <v>8</v>
      </c>
      <c r="D3" s="33" t="s">
        <v>0</v>
      </c>
      <c r="E3" s="33" t="s">
        <v>1</v>
      </c>
    </row>
    <row r="4" spans="1:5" x14ac:dyDescent="0.25">
      <c r="A4" s="35"/>
      <c r="B4" s="36"/>
      <c r="C4" s="22"/>
      <c r="D4" s="38"/>
      <c r="E4" s="37"/>
    </row>
    <row r="5" spans="1:5" x14ac:dyDescent="0.25">
      <c r="A5" s="35"/>
      <c r="B5" s="22"/>
      <c r="C5" s="22"/>
      <c r="D5" s="38"/>
      <c r="E5" s="37"/>
    </row>
    <row r="6" spans="1:5" x14ac:dyDescent="0.25">
      <c r="A6" s="35"/>
      <c r="B6" s="22"/>
      <c r="C6" s="22"/>
      <c r="D6" s="38"/>
      <c r="E6" s="37"/>
    </row>
    <row r="7" spans="1:5" x14ac:dyDescent="0.25">
      <c r="A7" s="35"/>
      <c r="B7" s="22"/>
      <c r="C7" s="22"/>
      <c r="D7" s="38"/>
      <c r="E7" s="37"/>
    </row>
    <row r="8" spans="1:5" x14ac:dyDescent="0.25">
      <c r="A8" s="35"/>
      <c r="B8" s="22"/>
      <c r="C8" s="22"/>
      <c r="D8" s="38"/>
      <c r="E8" s="37"/>
    </row>
    <row r="9" spans="1:5" x14ac:dyDescent="0.25">
      <c r="A9" s="35"/>
      <c r="B9" s="22"/>
      <c r="C9" s="22"/>
      <c r="D9" s="38"/>
      <c r="E9" s="37"/>
    </row>
    <row r="10" spans="1:5" x14ac:dyDescent="0.25">
      <c r="A10" s="35"/>
      <c r="B10" s="22"/>
      <c r="C10" s="22"/>
      <c r="D10" s="38"/>
      <c r="E10" s="37"/>
    </row>
    <row r="11" spans="1:5" x14ac:dyDescent="0.25">
      <c r="A11" s="35"/>
      <c r="B11" s="22"/>
      <c r="C11" s="22"/>
      <c r="D11" s="38"/>
      <c r="E11" s="37"/>
    </row>
    <row r="12" spans="1:5" x14ac:dyDescent="0.25">
      <c r="A12" s="35"/>
      <c r="B12" s="22"/>
      <c r="C12" s="22"/>
      <c r="D12" s="38"/>
      <c r="E12" s="37"/>
    </row>
    <row r="13" spans="1:5" x14ac:dyDescent="0.25">
      <c r="A13" s="35"/>
      <c r="B13" s="22"/>
      <c r="C13" s="22"/>
      <c r="D13" s="38"/>
      <c r="E13" s="37"/>
    </row>
    <row r="14" spans="1:5" x14ac:dyDescent="0.25">
      <c r="A14" s="35"/>
      <c r="B14" s="22"/>
      <c r="C14" s="22"/>
      <c r="D14" s="38"/>
      <c r="E14" s="37"/>
    </row>
    <row r="15" spans="1:5" x14ac:dyDescent="0.25">
      <c r="A15" s="35"/>
      <c r="B15" s="22"/>
      <c r="C15" s="22"/>
      <c r="D15" s="38"/>
      <c r="E15" s="37"/>
    </row>
    <row r="16" spans="1:5" x14ac:dyDescent="0.25">
      <c r="A16" s="35"/>
      <c r="B16" s="22"/>
      <c r="C16" s="22"/>
      <c r="D16" s="38"/>
      <c r="E16" s="37"/>
    </row>
    <row r="17" spans="1:5" x14ac:dyDescent="0.25">
      <c r="A17" s="35"/>
      <c r="B17" s="22"/>
      <c r="C17" s="22"/>
      <c r="D17" s="38"/>
      <c r="E17" s="37"/>
    </row>
    <row r="18" spans="1:5" x14ac:dyDescent="0.25">
      <c r="A18" s="35"/>
      <c r="B18" s="22"/>
      <c r="C18" s="22"/>
      <c r="D18" s="38"/>
      <c r="E18" s="37"/>
    </row>
    <row r="19" spans="1:5" x14ac:dyDescent="0.25">
      <c r="A19" s="35"/>
      <c r="B19" s="22"/>
      <c r="C19" s="22"/>
      <c r="D19" s="38"/>
      <c r="E19" s="37"/>
    </row>
    <row r="20" spans="1:5" x14ac:dyDescent="0.25">
      <c r="A20" s="35"/>
      <c r="B20" s="22"/>
      <c r="C20" s="22"/>
      <c r="D20" s="38"/>
      <c r="E20" s="37"/>
    </row>
    <row r="21" spans="1:5" x14ac:dyDescent="0.25">
      <c r="A21" s="35"/>
      <c r="B21" s="22"/>
      <c r="C21" s="22"/>
      <c r="D21" s="38"/>
      <c r="E21" s="37"/>
    </row>
    <row r="22" spans="1:5" x14ac:dyDescent="0.25">
      <c r="A22" s="35"/>
      <c r="B22" s="22"/>
      <c r="C22" s="22"/>
      <c r="D22" s="38"/>
      <c r="E22" s="37"/>
    </row>
    <row r="23" spans="1:5" x14ac:dyDescent="0.25">
      <c r="A23" s="35"/>
      <c r="B23" s="22"/>
      <c r="C23" s="22"/>
      <c r="D23" s="38"/>
      <c r="E23" s="37"/>
    </row>
    <row r="24" spans="1:5" x14ac:dyDescent="0.25">
      <c r="A24" s="35"/>
      <c r="B24" s="22"/>
      <c r="C24" s="22"/>
      <c r="D24" s="38"/>
      <c r="E24" s="37"/>
    </row>
    <row r="25" spans="1:5" x14ac:dyDescent="0.25">
      <c r="A25" s="35"/>
      <c r="B25" s="22"/>
      <c r="C25" s="22"/>
      <c r="D25" s="38"/>
      <c r="E25" s="37"/>
    </row>
    <row r="26" spans="1:5" x14ac:dyDescent="0.25">
      <c r="A26" s="35"/>
      <c r="B26" s="22"/>
      <c r="C26" s="22"/>
      <c r="D26" s="38"/>
      <c r="E26" s="37"/>
    </row>
    <row r="27" spans="1:5" x14ac:dyDescent="0.25">
      <c r="A27" s="35"/>
      <c r="B27" s="22"/>
      <c r="C27" s="22"/>
      <c r="D27" s="38"/>
      <c r="E27" s="37"/>
    </row>
    <row r="28" spans="1:5" x14ac:dyDescent="0.25">
      <c r="A28" s="35"/>
      <c r="B28" s="22"/>
      <c r="C28" s="22"/>
      <c r="D28" s="38"/>
      <c r="E28" s="37"/>
    </row>
    <row r="29" spans="1:5" x14ac:dyDescent="0.25">
      <c r="A29" s="35"/>
      <c r="B29" s="22"/>
      <c r="C29" s="22"/>
      <c r="D29" s="38"/>
      <c r="E29" s="37"/>
    </row>
    <row r="30" spans="1:5" x14ac:dyDescent="0.25">
      <c r="A30" s="35"/>
      <c r="B30" s="22"/>
      <c r="C30" s="22"/>
      <c r="D30" s="38"/>
      <c r="E30" s="37"/>
    </row>
    <row r="31" spans="1:5" x14ac:dyDescent="0.25">
      <c r="A31" s="35"/>
      <c r="B31" s="22"/>
      <c r="C31" s="22"/>
      <c r="D31" s="38"/>
      <c r="E31" s="37"/>
    </row>
    <row r="32" spans="1:5" x14ac:dyDescent="0.25">
      <c r="A32" s="35"/>
      <c r="B32" s="22"/>
      <c r="C32" s="22"/>
      <c r="D32" s="38"/>
      <c r="E32" s="37"/>
    </row>
    <row r="33" spans="1:5" x14ac:dyDescent="0.25">
      <c r="A33" s="35"/>
      <c r="B33" s="21"/>
      <c r="C33" s="21"/>
      <c r="D33" s="17"/>
      <c r="E33" s="10"/>
    </row>
    <row r="34" spans="1:5" x14ac:dyDescent="0.25">
      <c r="A34" s="35"/>
      <c r="B34" s="22"/>
      <c r="C34" s="22"/>
      <c r="D34" s="11"/>
      <c r="E34" s="11"/>
    </row>
    <row r="35" spans="1:5" x14ac:dyDescent="0.25">
      <c r="A35" s="35"/>
      <c r="B35" s="22"/>
      <c r="C35" s="22"/>
      <c r="D35" s="17"/>
      <c r="E35" s="11"/>
    </row>
    <row r="36" spans="1:5" x14ac:dyDescent="0.25">
      <c r="A36" s="35"/>
      <c r="B36" s="22"/>
      <c r="C36" s="22"/>
      <c r="D36" s="11"/>
      <c r="E36" s="11"/>
    </row>
    <row r="37" spans="1:5" x14ac:dyDescent="0.25">
      <c r="A37" s="35"/>
      <c r="B37" s="22"/>
      <c r="C37" s="22"/>
      <c r="D37" s="17"/>
      <c r="E37" s="11"/>
    </row>
    <row r="38" spans="1:5" x14ac:dyDescent="0.25">
      <c r="A38" s="35"/>
      <c r="B38" s="22"/>
      <c r="C38" s="22"/>
      <c r="D38" s="11"/>
      <c r="E38" s="11"/>
    </row>
    <row r="39" spans="1:5" x14ac:dyDescent="0.25">
      <c r="A39" s="35"/>
      <c r="B39" s="22"/>
      <c r="C39" s="22"/>
      <c r="D39" s="17"/>
      <c r="E39" s="11"/>
    </row>
    <row r="40" spans="1:5" x14ac:dyDescent="0.25">
      <c r="A40" s="35"/>
      <c r="B40" s="22"/>
      <c r="C40" s="22"/>
      <c r="D40" s="11"/>
      <c r="E40" s="11"/>
    </row>
    <row r="41" spans="1:5" x14ac:dyDescent="0.25">
      <c r="A41" s="35"/>
      <c r="B41" s="22"/>
      <c r="C41" s="22"/>
      <c r="D41" s="17"/>
      <c r="E41" s="11"/>
    </row>
    <row r="42" spans="1:5" x14ac:dyDescent="0.25">
      <c r="A42" s="35"/>
      <c r="B42" s="22"/>
      <c r="C42" s="22"/>
      <c r="D42" s="11"/>
      <c r="E42" s="11"/>
    </row>
    <row r="43" spans="1:5" x14ac:dyDescent="0.25">
      <c r="A43" s="35"/>
      <c r="B43" s="22"/>
      <c r="C43" s="22"/>
      <c r="D43" s="17"/>
      <c r="E43" s="11"/>
    </row>
    <row r="44" spans="1:5" x14ac:dyDescent="0.25">
      <c r="A44" s="35"/>
      <c r="B44" s="22"/>
      <c r="C44" s="22"/>
      <c r="D44" s="38"/>
      <c r="E44" s="37"/>
    </row>
    <row r="45" spans="1:5" x14ac:dyDescent="0.25">
      <c r="A45" s="35"/>
      <c r="B45" s="22"/>
      <c r="C45" s="22"/>
      <c r="D45" s="38"/>
      <c r="E45" s="37"/>
    </row>
    <row r="46" spans="1:5" x14ac:dyDescent="0.25">
      <c r="A46" s="35"/>
      <c r="B46" s="22"/>
      <c r="C46" s="22"/>
      <c r="D46" s="38"/>
      <c r="E46" s="37"/>
    </row>
    <row r="47" spans="1:5" x14ac:dyDescent="0.25">
      <c r="A47" s="35"/>
      <c r="B47" s="22"/>
      <c r="C47" s="22"/>
      <c r="D47" s="38"/>
      <c r="E47" s="37"/>
    </row>
    <row r="48" spans="1:5" x14ac:dyDescent="0.25">
      <c r="A48" s="35"/>
      <c r="B48" s="22"/>
      <c r="C48" s="22"/>
      <c r="D48" s="38"/>
      <c r="E48" s="37"/>
    </row>
    <row r="49" spans="1:5" x14ac:dyDescent="0.25">
      <c r="A49" s="35"/>
      <c r="B49" s="22"/>
      <c r="C49" s="22"/>
      <c r="D49" s="38"/>
      <c r="E49" s="37"/>
    </row>
    <row r="50" spans="1:5" x14ac:dyDescent="0.25">
      <c r="A50" s="35"/>
      <c r="B50" s="22"/>
      <c r="C50" s="22"/>
      <c r="D50" s="38"/>
      <c r="E50" s="37"/>
    </row>
    <row r="51" spans="1:5" x14ac:dyDescent="0.25">
      <c r="A51" s="39"/>
      <c r="B51" s="22"/>
      <c r="C51" s="22"/>
      <c r="D51" s="37"/>
      <c r="E51" s="37"/>
    </row>
    <row r="52" spans="1:5" x14ac:dyDescent="0.25">
      <c r="A52" s="64" t="s">
        <v>2</v>
      </c>
      <c r="B52" s="64"/>
      <c r="C52" s="64"/>
      <c r="D52" s="74">
        <f>SUM(D4:D51)</f>
        <v>0</v>
      </c>
      <c r="E52" s="74">
        <f>SUM(E4:E51)</f>
        <v>0</v>
      </c>
    </row>
    <row r="53" spans="1:5" x14ac:dyDescent="0.25">
      <c r="A53" s="63" t="s">
        <v>3</v>
      </c>
      <c r="B53" s="63"/>
      <c r="C53" s="63"/>
      <c r="D53" s="75">
        <f>SUM(D52-E52)</f>
        <v>0</v>
      </c>
      <c r="E53" s="76"/>
    </row>
    <row r="54" spans="1:5" x14ac:dyDescent="0.25">
      <c r="A54" s="62" t="s">
        <v>4</v>
      </c>
      <c r="B54" s="62"/>
      <c r="C54" s="62"/>
      <c r="D54" s="77">
        <f>NOVEMBRO!D52</f>
        <v>903.1400000000009</v>
      </c>
      <c r="E54" s="76"/>
    </row>
    <row r="55" spans="1:5" x14ac:dyDescent="0.25">
      <c r="A55" s="61" t="s">
        <v>5</v>
      </c>
      <c r="B55" s="61"/>
      <c r="C55" s="61"/>
      <c r="D55" s="78">
        <f>SUM(D53+D54)</f>
        <v>903.1400000000009</v>
      </c>
      <c r="E55" s="76"/>
    </row>
  </sheetData>
  <mergeCells count="7">
    <mergeCell ref="A1:E1"/>
    <mergeCell ref="A2:E2"/>
    <mergeCell ref="A52:C52"/>
    <mergeCell ref="A53:C53"/>
    <mergeCell ref="E53:E55"/>
    <mergeCell ref="A54:C54"/>
    <mergeCell ref="A55:C5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61"/>
  <sheetViews>
    <sheetView showGridLines="0" topLeftCell="A34" workbookViewId="0">
      <selection activeCell="F62" sqref="F62"/>
    </sheetView>
  </sheetViews>
  <sheetFormatPr defaultRowHeight="15" x14ac:dyDescent="0.25"/>
  <cols>
    <col min="1" max="1" width="11" customWidth="1"/>
    <col min="2" max="2" width="43" customWidth="1"/>
    <col min="3" max="3" width="21.7109375" bestFit="1" customWidth="1"/>
    <col min="4" max="4" width="13" style="17" customWidth="1"/>
    <col min="5" max="5" width="12.85546875" style="17" customWidth="1"/>
  </cols>
  <sheetData>
    <row r="1" spans="1:5" ht="24" thickBot="1" x14ac:dyDescent="0.4">
      <c r="A1" s="47" t="s">
        <v>33</v>
      </c>
      <c r="B1" s="48"/>
      <c r="C1" s="48"/>
      <c r="D1" s="49"/>
      <c r="E1" s="50"/>
    </row>
    <row r="2" spans="1:5" ht="18.75" thickBot="1" x14ac:dyDescent="0.3">
      <c r="A2" s="55" t="s">
        <v>34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x14ac:dyDescent="0.25">
      <c r="A4" s="23">
        <v>43864</v>
      </c>
      <c r="B4" s="21" t="s">
        <v>62</v>
      </c>
      <c r="C4" s="21" t="s">
        <v>9</v>
      </c>
      <c r="D4" s="10">
        <v>187.6</v>
      </c>
      <c r="E4" s="10"/>
    </row>
    <row r="5" spans="1:5" x14ac:dyDescent="0.25">
      <c r="A5" s="24">
        <v>43864</v>
      </c>
      <c r="B5" s="2" t="s">
        <v>61</v>
      </c>
      <c r="C5" s="2" t="s">
        <v>9</v>
      </c>
      <c r="D5" s="11">
        <v>901.3</v>
      </c>
      <c r="E5" s="10"/>
    </row>
    <row r="6" spans="1:5" x14ac:dyDescent="0.25">
      <c r="A6" s="23">
        <v>43864</v>
      </c>
      <c r="B6" s="21" t="s">
        <v>63</v>
      </c>
      <c r="C6" s="21" t="s">
        <v>64</v>
      </c>
      <c r="D6" s="10">
        <v>138</v>
      </c>
      <c r="E6" s="10"/>
    </row>
    <row r="7" spans="1:5" x14ac:dyDescent="0.25">
      <c r="A7" s="24">
        <v>43866</v>
      </c>
      <c r="B7" s="2" t="s">
        <v>21</v>
      </c>
      <c r="C7" s="2" t="s">
        <v>9</v>
      </c>
      <c r="D7" s="11">
        <v>379.82</v>
      </c>
      <c r="E7" s="10"/>
    </row>
    <row r="8" spans="1:5" x14ac:dyDescent="0.25">
      <c r="A8" s="24">
        <v>43868</v>
      </c>
      <c r="B8" s="22" t="s">
        <v>16</v>
      </c>
      <c r="C8" s="22" t="s">
        <v>18</v>
      </c>
      <c r="D8" s="11">
        <v>464</v>
      </c>
      <c r="E8" s="11"/>
    </row>
    <row r="9" spans="1:5" x14ac:dyDescent="0.25">
      <c r="A9" s="24">
        <v>43868</v>
      </c>
      <c r="B9" s="2" t="s">
        <v>42</v>
      </c>
      <c r="C9" s="2" t="s">
        <v>9</v>
      </c>
      <c r="D9" s="11">
        <v>432.4</v>
      </c>
      <c r="E9" s="11"/>
    </row>
    <row r="10" spans="1:5" x14ac:dyDescent="0.25">
      <c r="A10" s="23">
        <v>43870</v>
      </c>
      <c r="B10" s="21" t="s">
        <v>65</v>
      </c>
      <c r="C10" s="21" t="s">
        <v>9</v>
      </c>
      <c r="D10" s="10">
        <v>122.29</v>
      </c>
      <c r="E10" s="10"/>
    </row>
    <row r="11" spans="1:5" x14ac:dyDescent="0.25">
      <c r="A11" s="24">
        <v>43870</v>
      </c>
      <c r="B11" s="22" t="s">
        <v>32</v>
      </c>
      <c r="C11" s="22" t="s">
        <v>9</v>
      </c>
      <c r="D11" s="11">
        <v>197.17</v>
      </c>
      <c r="E11" s="11"/>
    </row>
    <row r="12" spans="1:5" x14ac:dyDescent="0.25">
      <c r="A12" s="23">
        <v>43871</v>
      </c>
      <c r="B12" s="21" t="s">
        <v>66</v>
      </c>
      <c r="C12" s="21" t="s">
        <v>9</v>
      </c>
      <c r="D12" s="10">
        <v>120</v>
      </c>
      <c r="E12" s="11"/>
    </row>
    <row r="13" spans="1:5" x14ac:dyDescent="0.25">
      <c r="A13" s="23">
        <v>43871</v>
      </c>
      <c r="B13" s="21" t="s">
        <v>67</v>
      </c>
      <c r="C13" s="21" t="s">
        <v>70</v>
      </c>
      <c r="D13" s="10">
        <v>139</v>
      </c>
      <c r="E13" s="11"/>
    </row>
    <row r="14" spans="1:5" x14ac:dyDescent="0.25">
      <c r="A14" s="24">
        <v>43873</v>
      </c>
      <c r="B14" s="22" t="s">
        <v>68</v>
      </c>
      <c r="C14" s="22" t="s">
        <v>69</v>
      </c>
      <c r="D14" s="11">
        <v>66.400000000000006</v>
      </c>
      <c r="E14" s="11"/>
    </row>
    <row r="15" spans="1:5" x14ac:dyDescent="0.25">
      <c r="A15" s="24">
        <v>43873</v>
      </c>
      <c r="B15" s="2" t="s">
        <v>21</v>
      </c>
      <c r="C15" s="2" t="s">
        <v>9</v>
      </c>
      <c r="D15" s="11">
        <v>294.39999999999998</v>
      </c>
      <c r="E15" s="11"/>
    </row>
    <row r="16" spans="1:5" x14ac:dyDescent="0.25">
      <c r="A16" s="24">
        <v>43875</v>
      </c>
      <c r="B16" s="2" t="s">
        <v>71</v>
      </c>
      <c r="C16" s="2" t="s">
        <v>9</v>
      </c>
      <c r="D16" s="11">
        <v>244.1</v>
      </c>
      <c r="E16" s="11"/>
    </row>
    <row r="17" spans="1:5" x14ac:dyDescent="0.25">
      <c r="A17" s="24">
        <v>43875</v>
      </c>
      <c r="B17" s="2" t="s">
        <v>42</v>
      </c>
      <c r="C17" s="2" t="s">
        <v>9</v>
      </c>
      <c r="D17" s="11">
        <v>164</v>
      </c>
      <c r="E17" s="11"/>
    </row>
    <row r="18" spans="1:5" x14ac:dyDescent="0.25">
      <c r="A18" s="24">
        <v>43875</v>
      </c>
      <c r="B18" s="22" t="s">
        <v>16</v>
      </c>
      <c r="C18" s="22" t="s">
        <v>18</v>
      </c>
      <c r="D18" s="11">
        <v>485</v>
      </c>
      <c r="E18" s="11"/>
    </row>
    <row r="19" spans="1:5" x14ac:dyDescent="0.25">
      <c r="A19" s="24">
        <v>43878</v>
      </c>
      <c r="B19" s="2" t="s">
        <v>73</v>
      </c>
      <c r="C19" s="2" t="s">
        <v>72</v>
      </c>
      <c r="D19" s="11">
        <v>240.4</v>
      </c>
      <c r="E19" s="11"/>
    </row>
    <row r="20" spans="1:5" x14ac:dyDescent="0.25">
      <c r="A20" s="24">
        <v>43878</v>
      </c>
      <c r="B20" s="22" t="s">
        <v>11</v>
      </c>
      <c r="C20" s="22" t="s">
        <v>25</v>
      </c>
      <c r="D20" s="11">
        <v>28.8</v>
      </c>
      <c r="E20" s="11"/>
    </row>
    <row r="21" spans="1:5" x14ac:dyDescent="0.25">
      <c r="A21" s="23">
        <v>43871</v>
      </c>
      <c r="B21" s="21" t="s">
        <v>67</v>
      </c>
      <c r="C21" s="21" t="s">
        <v>70</v>
      </c>
      <c r="D21" s="10">
        <v>59</v>
      </c>
      <c r="E21" s="11"/>
    </row>
    <row r="22" spans="1:5" x14ac:dyDescent="0.25">
      <c r="A22" s="24">
        <v>43875</v>
      </c>
      <c r="B22" s="22" t="s">
        <v>74</v>
      </c>
      <c r="C22" s="22" t="s">
        <v>18</v>
      </c>
      <c r="D22" s="11">
        <v>360</v>
      </c>
      <c r="E22" s="11"/>
    </row>
    <row r="23" spans="1:5" x14ac:dyDescent="0.25">
      <c r="A23" s="23">
        <v>43871</v>
      </c>
      <c r="B23" s="21" t="s">
        <v>67</v>
      </c>
      <c r="C23" s="21" t="s">
        <v>75</v>
      </c>
      <c r="D23" s="10">
        <v>75</v>
      </c>
      <c r="E23" s="11"/>
    </row>
    <row r="24" spans="1:5" x14ac:dyDescent="0.25">
      <c r="A24" s="24">
        <v>43882</v>
      </c>
      <c r="B24" s="22" t="s">
        <v>16</v>
      </c>
      <c r="C24" s="22" t="s">
        <v>18</v>
      </c>
      <c r="D24" s="11">
        <v>608</v>
      </c>
      <c r="E24" s="11"/>
    </row>
    <row r="25" spans="1:5" x14ac:dyDescent="0.25">
      <c r="A25" s="24">
        <v>43883</v>
      </c>
      <c r="B25" s="2" t="s">
        <v>42</v>
      </c>
      <c r="C25" s="2" t="s">
        <v>9</v>
      </c>
      <c r="D25" s="11">
        <v>1229.04</v>
      </c>
      <c r="E25" s="11"/>
    </row>
    <row r="26" spans="1:5" x14ac:dyDescent="0.25">
      <c r="A26" s="24">
        <v>43884</v>
      </c>
      <c r="B26" s="22" t="s">
        <v>32</v>
      </c>
      <c r="C26" s="22" t="s">
        <v>9</v>
      </c>
      <c r="D26" s="11">
        <v>104.1</v>
      </c>
      <c r="E26" s="11"/>
    </row>
    <row r="27" spans="1:5" x14ac:dyDescent="0.25">
      <c r="A27" s="24">
        <v>43886</v>
      </c>
      <c r="B27" s="2" t="s">
        <v>21</v>
      </c>
      <c r="C27" s="2" t="s">
        <v>9</v>
      </c>
      <c r="D27" s="11">
        <v>572.79999999999995</v>
      </c>
      <c r="E27" s="11"/>
    </row>
    <row r="28" spans="1:5" x14ac:dyDescent="0.25">
      <c r="A28" s="24">
        <v>43888</v>
      </c>
      <c r="B28" s="22" t="s">
        <v>76</v>
      </c>
      <c r="C28" s="22" t="s">
        <v>41</v>
      </c>
      <c r="D28" s="11">
        <v>752.3</v>
      </c>
      <c r="E28" s="11"/>
    </row>
    <row r="29" spans="1:5" x14ac:dyDescent="0.25">
      <c r="A29" s="24">
        <v>43890</v>
      </c>
      <c r="B29" s="2" t="s">
        <v>77</v>
      </c>
      <c r="C29" s="2" t="s">
        <v>9</v>
      </c>
      <c r="D29" s="11">
        <v>120</v>
      </c>
      <c r="E29" s="11"/>
    </row>
    <row r="30" spans="1:5" x14ac:dyDescent="0.25">
      <c r="A30" s="24"/>
      <c r="B30" s="22"/>
      <c r="C30" s="22"/>
      <c r="D30" s="11" t="s">
        <v>43</v>
      </c>
      <c r="E30" s="11"/>
    </row>
    <row r="31" spans="1:5" x14ac:dyDescent="0.25">
      <c r="A31" s="24">
        <v>43862</v>
      </c>
      <c r="B31" s="22"/>
      <c r="C31" s="2" t="s">
        <v>9</v>
      </c>
      <c r="D31" s="11"/>
      <c r="E31" s="11">
        <v>385</v>
      </c>
    </row>
    <row r="32" spans="1:5" x14ac:dyDescent="0.25">
      <c r="A32" s="24">
        <v>43864</v>
      </c>
      <c r="B32" s="22"/>
      <c r="C32" s="21" t="s">
        <v>64</v>
      </c>
      <c r="D32" s="11"/>
      <c r="E32" s="11">
        <v>138</v>
      </c>
    </row>
    <row r="33" spans="1:5" x14ac:dyDescent="0.25">
      <c r="A33" s="24">
        <v>43866</v>
      </c>
      <c r="B33" s="22"/>
      <c r="C33" s="2" t="s">
        <v>9</v>
      </c>
      <c r="D33" s="11"/>
      <c r="E33" s="11">
        <v>250</v>
      </c>
    </row>
    <row r="34" spans="1:5" x14ac:dyDescent="0.25">
      <c r="A34" s="24">
        <v>43869</v>
      </c>
      <c r="B34" s="22"/>
      <c r="C34" s="22" t="s">
        <v>18</v>
      </c>
      <c r="D34" s="11"/>
      <c r="E34" s="11">
        <v>350</v>
      </c>
    </row>
    <row r="35" spans="1:5" x14ac:dyDescent="0.25">
      <c r="A35" s="24">
        <v>43869</v>
      </c>
      <c r="B35" s="22"/>
      <c r="C35" s="2" t="s">
        <v>78</v>
      </c>
      <c r="D35" s="11"/>
      <c r="E35" s="11">
        <v>750</v>
      </c>
    </row>
    <row r="36" spans="1:5" x14ac:dyDescent="0.25">
      <c r="A36" s="24">
        <v>43871</v>
      </c>
      <c r="B36" s="22"/>
      <c r="C36" s="21" t="s">
        <v>9</v>
      </c>
      <c r="D36" s="11"/>
      <c r="E36" s="11">
        <v>285</v>
      </c>
    </row>
    <row r="37" spans="1:5" x14ac:dyDescent="0.25">
      <c r="A37" s="24">
        <v>43871</v>
      </c>
      <c r="B37" s="21"/>
      <c r="C37" s="22" t="s">
        <v>79</v>
      </c>
      <c r="E37" s="10">
        <v>600</v>
      </c>
    </row>
    <row r="38" spans="1:5" x14ac:dyDescent="0.25">
      <c r="A38" s="24">
        <v>43873</v>
      </c>
      <c r="B38" s="22"/>
      <c r="C38" s="22" t="s">
        <v>18</v>
      </c>
      <c r="D38" s="11"/>
      <c r="E38" s="11">
        <v>200</v>
      </c>
    </row>
    <row r="39" spans="1:5" x14ac:dyDescent="0.25">
      <c r="A39" s="24">
        <v>43873</v>
      </c>
      <c r="B39" s="22"/>
      <c r="C39" s="22" t="s">
        <v>9</v>
      </c>
      <c r="E39" s="11">
        <v>350</v>
      </c>
    </row>
    <row r="40" spans="1:5" x14ac:dyDescent="0.25">
      <c r="A40" s="24">
        <v>43873</v>
      </c>
      <c r="B40" s="22"/>
      <c r="C40" s="22" t="s">
        <v>80</v>
      </c>
      <c r="D40" s="11"/>
      <c r="E40" s="11">
        <v>285</v>
      </c>
    </row>
    <row r="41" spans="1:5" x14ac:dyDescent="0.25">
      <c r="A41" s="24">
        <v>43874</v>
      </c>
      <c r="B41" s="22"/>
      <c r="C41" s="22" t="s">
        <v>81</v>
      </c>
      <c r="E41" s="11">
        <v>380</v>
      </c>
    </row>
    <row r="42" spans="1:5" x14ac:dyDescent="0.25">
      <c r="A42" s="24">
        <v>43876</v>
      </c>
      <c r="B42" s="22"/>
      <c r="C42" s="22" t="s">
        <v>18</v>
      </c>
      <c r="D42" s="11"/>
      <c r="E42" s="11">
        <v>350</v>
      </c>
    </row>
    <row r="43" spans="1:5" x14ac:dyDescent="0.25">
      <c r="A43" s="23">
        <v>43876</v>
      </c>
      <c r="B43" s="22"/>
      <c r="C43" s="22" t="s">
        <v>82</v>
      </c>
      <c r="E43" s="11">
        <v>162.34</v>
      </c>
    </row>
    <row r="44" spans="1:5" x14ac:dyDescent="0.25">
      <c r="A44" s="24">
        <v>43877</v>
      </c>
      <c r="B44" s="22"/>
      <c r="C44" s="22" t="s">
        <v>10</v>
      </c>
      <c r="D44" s="11"/>
      <c r="E44" s="11">
        <v>350</v>
      </c>
    </row>
    <row r="45" spans="1:5" x14ac:dyDescent="0.25">
      <c r="A45" s="24">
        <v>43878</v>
      </c>
      <c r="B45" s="2"/>
      <c r="C45" s="2" t="s">
        <v>9</v>
      </c>
      <c r="D45" s="11"/>
      <c r="E45" s="11">
        <v>400</v>
      </c>
    </row>
    <row r="46" spans="1:5" x14ac:dyDescent="0.25">
      <c r="A46" s="24">
        <v>43879</v>
      </c>
      <c r="B46" s="22"/>
      <c r="C46" s="22" t="s">
        <v>18</v>
      </c>
      <c r="D46" s="11"/>
      <c r="E46" s="11">
        <v>250</v>
      </c>
    </row>
    <row r="47" spans="1:5" x14ac:dyDescent="0.25">
      <c r="A47" s="24">
        <v>43880</v>
      </c>
      <c r="B47" s="2"/>
      <c r="C47" s="2" t="s">
        <v>83</v>
      </c>
      <c r="D47" s="11"/>
      <c r="E47" s="11">
        <v>450</v>
      </c>
    </row>
    <row r="48" spans="1:5" x14ac:dyDescent="0.25">
      <c r="A48" s="24">
        <v>43880</v>
      </c>
      <c r="B48" s="22"/>
      <c r="C48" s="22" t="s">
        <v>84</v>
      </c>
      <c r="D48" s="11"/>
      <c r="E48" s="11">
        <v>350</v>
      </c>
    </row>
    <row r="49" spans="1:7" x14ac:dyDescent="0.25">
      <c r="A49" s="23">
        <v>43881</v>
      </c>
      <c r="B49" s="21"/>
      <c r="C49" s="21" t="s">
        <v>85</v>
      </c>
      <c r="D49" s="11"/>
      <c r="E49" s="11">
        <v>400</v>
      </c>
    </row>
    <row r="50" spans="1:7" x14ac:dyDescent="0.25">
      <c r="A50" s="24">
        <v>43882</v>
      </c>
      <c r="B50" s="22"/>
      <c r="C50" s="22" t="s">
        <v>18</v>
      </c>
      <c r="D50" s="11"/>
      <c r="E50" s="11">
        <v>320</v>
      </c>
    </row>
    <row r="51" spans="1:7" x14ac:dyDescent="0.25">
      <c r="A51" s="24">
        <v>43883</v>
      </c>
      <c r="B51" s="2"/>
      <c r="C51" s="2" t="s">
        <v>86</v>
      </c>
      <c r="D51" s="11"/>
      <c r="E51" s="11">
        <v>52.56</v>
      </c>
    </row>
    <row r="52" spans="1:7" x14ac:dyDescent="0.25">
      <c r="A52" s="24">
        <v>43884</v>
      </c>
      <c r="B52" s="22"/>
      <c r="C52" s="22" t="s">
        <v>9</v>
      </c>
      <c r="D52" s="11"/>
      <c r="E52" s="11">
        <v>450</v>
      </c>
    </row>
    <row r="53" spans="1:7" x14ac:dyDescent="0.25">
      <c r="A53" s="24">
        <v>43886</v>
      </c>
      <c r="B53" s="2"/>
      <c r="C53" s="2" t="s">
        <v>9</v>
      </c>
      <c r="D53" s="11"/>
      <c r="E53" s="11">
        <v>350</v>
      </c>
    </row>
    <row r="54" spans="1:7" x14ac:dyDescent="0.25">
      <c r="A54" s="24">
        <v>43888</v>
      </c>
      <c r="B54" s="22"/>
      <c r="C54" s="22" t="s">
        <v>87</v>
      </c>
      <c r="D54" s="11"/>
      <c r="E54" s="11">
        <v>315.60000000000002</v>
      </c>
    </row>
    <row r="55" spans="1:7" x14ac:dyDescent="0.25">
      <c r="A55" s="24">
        <v>43888</v>
      </c>
      <c r="B55" s="2"/>
      <c r="C55" s="2" t="s">
        <v>9</v>
      </c>
      <c r="D55" s="11"/>
      <c r="E55" s="11">
        <v>450</v>
      </c>
    </row>
    <row r="56" spans="1:7" x14ac:dyDescent="0.25">
      <c r="A56" s="24">
        <v>43889</v>
      </c>
      <c r="B56" s="22"/>
      <c r="C56" s="22" t="s">
        <v>10</v>
      </c>
      <c r="D56" s="11"/>
      <c r="E56" s="11">
        <v>380</v>
      </c>
    </row>
    <row r="57" spans="1:7" ht="15.75" thickBot="1" x14ac:dyDescent="0.3">
      <c r="A57" s="23">
        <v>43890</v>
      </c>
      <c r="B57" s="22"/>
      <c r="C57" s="22" t="s">
        <v>88</v>
      </c>
      <c r="D57" s="11"/>
      <c r="E57" s="11">
        <v>550</v>
      </c>
    </row>
    <row r="58" spans="1:7" ht="15.75" thickBot="1" x14ac:dyDescent="0.3">
      <c r="A58" s="6"/>
      <c r="B58" s="18"/>
      <c r="C58" s="6" t="s">
        <v>2</v>
      </c>
      <c r="D58" s="12">
        <f>SUM(D4:D57)</f>
        <v>8484.92</v>
      </c>
      <c r="E58" s="13">
        <f>SUM(E4:E57)</f>
        <v>9553.5</v>
      </c>
    </row>
    <row r="59" spans="1:7" ht="15.75" thickBot="1" x14ac:dyDescent="0.3">
      <c r="A59" s="5"/>
      <c r="B59" s="5"/>
      <c r="C59" s="5" t="s">
        <v>3</v>
      </c>
      <c r="D59" s="14">
        <f>SUM(D58-E58)</f>
        <v>-1068.58</v>
      </c>
      <c r="E59" s="44"/>
    </row>
    <row r="60" spans="1:7" ht="15.75" thickBot="1" x14ac:dyDescent="0.3">
      <c r="A60" s="4"/>
      <c r="B60" s="4"/>
      <c r="C60" s="4" t="s">
        <v>4</v>
      </c>
      <c r="D60" s="14">
        <v>2053.56</v>
      </c>
      <c r="E60" s="45"/>
      <c r="G60" t="s">
        <v>43</v>
      </c>
    </row>
    <row r="61" spans="1:7" ht="15.75" thickBot="1" x14ac:dyDescent="0.3">
      <c r="A61" s="3"/>
      <c r="B61" s="3"/>
      <c r="C61" s="3" t="s">
        <v>5</v>
      </c>
      <c r="D61" s="16">
        <v>984.98</v>
      </c>
      <c r="E61" s="46"/>
      <c r="G61" t="s">
        <v>89</v>
      </c>
    </row>
  </sheetData>
  <mergeCells count="3">
    <mergeCell ref="A1:E1"/>
    <mergeCell ref="A2:E2"/>
    <mergeCell ref="E59:E6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41"/>
  <sheetViews>
    <sheetView showGridLines="0" topLeftCell="A22" workbookViewId="0">
      <selection activeCell="D44" sqref="D44"/>
    </sheetView>
  </sheetViews>
  <sheetFormatPr defaultRowHeight="15" x14ac:dyDescent="0.25"/>
  <cols>
    <col min="1" max="1" width="18.28515625" customWidth="1"/>
    <col min="2" max="2" width="43.5703125" customWidth="1"/>
    <col min="3" max="3" width="21.7109375" bestFit="1" customWidth="1"/>
    <col min="4" max="4" width="14.85546875" style="17" customWidth="1"/>
    <col min="5" max="5" width="13.85546875" style="17" customWidth="1"/>
  </cols>
  <sheetData>
    <row r="1" spans="1:5" ht="24" thickBot="1" x14ac:dyDescent="0.4">
      <c r="A1" s="47" t="s">
        <v>33</v>
      </c>
      <c r="B1" s="48"/>
      <c r="C1" s="48"/>
      <c r="D1" s="49"/>
      <c r="E1" s="50"/>
    </row>
    <row r="2" spans="1:5" ht="18.75" thickBot="1" x14ac:dyDescent="0.3">
      <c r="A2" s="55" t="s">
        <v>35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x14ac:dyDescent="0.25">
      <c r="A4" s="23">
        <v>43891</v>
      </c>
      <c r="B4" s="21" t="s">
        <v>96</v>
      </c>
      <c r="C4" s="21" t="s">
        <v>9</v>
      </c>
      <c r="D4" s="10">
        <v>603</v>
      </c>
      <c r="E4" s="10"/>
    </row>
    <row r="5" spans="1:5" x14ac:dyDescent="0.25">
      <c r="A5" s="24">
        <v>43893</v>
      </c>
      <c r="B5" s="2" t="s">
        <v>95</v>
      </c>
      <c r="C5" s="22" t="s">
        <v>13</v>
      </c>
      <c r="D5" s="11">
        <v>550</v>
      </c>
      <c r="E5" s="11"/>
    </row>
    <row r="6" spans="1:5" x14ac:dyDescent="0.25">
      <c r="A6" s="24">
        <v>43893</v>
      </c>
      <c r="B6" s="22" t="s">
        <v>96</v>
      </c>
      <c r="C6" s="22" t="s">
        <v>9</v>
      </c>
      <c r="D6" s="11">
        <v>350</v>
      </c>
      <c r="E6" s="11"/>
    </row>
    <row r="7" spans="1:5" x14ac:dyDescent="0.25">
      <c r="A7" s="23">
        <v>43895</v>
      </c>
      <c r="B7" s="21" t="s">
        <v>97</v>
      </c>
      <c r="C7" s="22" t="s">
        <v>9</v>
      </c>
      <c r="D7" s="11">
        <v>270</v>
      </c>
      <c r="E7" s="11"/>
    </row>
    <row r="8" spans="1:5" x14ac:dyDescent="0.25">
      <c r="A8" s="24">
        <v>43894</v>
      </c>
      <c r="B8" s="22" t="s">
        <v>21</v>
      </c>
      <c r="C8" s="22" t="s">
        <v>9</v>
      </c>
      <c r="D8" s="11">
        <v>499</v>
      </c>
      <c r="E8" s="11"/>
    </row>
    <row r="9" spans="1:5" x14ac:dyDescent="0.25">
      <c r="A9" s="23">
        <v>43897</v>
      </c>
      <c r="B9" s="21" t="s">
        <v>96</v>
      </c>
      <c r="C9" s="22" t="s">
        <v>20</v>
      </c>
      <c r="D9" s="11">
        <v>420</v>
      </c>
      <c r="E9" s="11"/>
    </row>
    <row r="10" spans="1:5" x14ac:dyDescent="0.25">
      <c r="A10" s="23">
        <v>43899</v>
      </c>
      <c r="B10" s="2" t="s">
        <v>21</v>
      </c>
      <c r="C10" s="22" t="s">
        <v>9</v>
      </c>
      <c r="D10" s="11">
        <v>650</v>
      </c>
      <c r="E10" s="11"/>
    </row>
    <row r="11" spans="1:5" x14ac:dyDescent="0.25">
      <c r="A11" s="24">
        <v>43899</v>
      </c>
      <c r="B11" s="22" t="s">
        <v>100</v>
      </c>
      <c r="C11" s="22" t="s">
        <v>22</v>
      </c>
      <c r="D11" s="11">
        <v>350</v>
      </c>
      <c r="E11" s="11"/>
    </row>
    <row r="12" spans="1:5" x14ac:dyDescent="0.25">
      <c r="A12" s="24">
        <v>43900</v>
      </c>
      <c r="B12" s="22" t="s">
        <v>16</v>
      </c>
      <c r="C12" s="22" t="s">
        <v>9</v>
      </c>
      <c r="D12" s="11">
        <v>480</v>
      </c>
      <c r="E12" s="11"/>
    </row>
    <row r="13" spans="1:5" x14ac:dyDescent="0.25">
      <c r="A13" s="24">
        <v>43905</v>
      </c>
      <c r="B13" s="22" t="s">
        <v>19</v>
      </c>
      <c r="C13" s="2" t="s">
        <v>9</v>
      </c>
      <c r="D13" s="11">
        <v>291.60000000000002</v>
      </c>
      <c r="E13" s="11"/>
    </row>
    <row r="14" spans="1:5" x14ac:dyDescent="0.25">
      <c r="A14" s="24">
        <v>43907</v>
      </c>
      <c r="B14" s="22" t="s">
        <v>16</v>
      </c>
      <c r="C14" s="22" t="s">
        <v>18</v>
      </c>
      <c r="D14" s="11">
        <v>380</v>
      </c>
      <c r="E14" s="11"/>
    </row>
    <row r="15" spans="1:5" x14ac:dyDescent="0.25">
      <c r="A15" s="24">
        <v>43907</v>
      </c>
      <c r="B15" s="22" t="s">
        <v>100</v>
      </c>
      <c r="C15" s="2" t="s">
        <v>9</v>
      </c>
      <c r="D15" s="11">
        <v>350</v>
      </c>
      <c r="E15" s="11"/>
    </row>
    <row r="16" spans="1:5" x14ac:dyDescent="0.25">
      <c r="A16" s="24">
        <v>43907</v>
      </c>
      <c r="B16" s="22" t="s">
        <v>42</v>
      </c>
      <c r="C16" s="22" t="s">
        <v>9</v>
      </c>
      <c r="D16" s="11">
        <v>220</v>
      </c>
      <c r="E16" s="11"/>
    </row>
    <row r="17" spans="1:5" x14ac:dyDescent="0.25">
      <c r="A17" s="24">
        <v>43908</v>
      </c>
      <c r="B17" s="2" t="s">
        <v>21</v>
      </c>
      <c r="C17" s="2" t="s">
        <v>9</v>
      </c>
      <c r="D17" s="11">
        <v>750</v>
      </c>
      <c r="E17" s="11"/>
    </row>
    <row r="18" spans="1:5" x14ac:dyDescent="0.25">
      <c r="A18" s="24">
        <v>43912</v>
      </c>
      <c r="B18" s="22" t="s">
        <v>103</v>
      </c>
      <c r="C18" s="22" t="s">
        <v>104</v>
      </c>
      <c r="D18" s="11">
        <v>180</v>
      </c>
      <c r="E18" s="11"/>
    </row>
    <row r="19" spans="1:5" x14ac:dyDescent="0.25">
      <c r="A19" s="24">
        <v>43914</v>
      </c>
      <c r="B19" s="22" t="s">
        <v>90</v>
      </c>
      <c r="C19" s="2" t="s">
        <v>9</v>
      </c>
      <c r="D19" s="11">
        <v>400</v>
      </c>
      <c r="E19" s="11"/>
    </row>
    <row r="20" spans="1:5" x14ac:dyDescent="0.25">
      <c r="A20" s="24">
        <v>43914</v>
      </c>
      <c r="B20" s="22" t="s">
        <v>16</v>
      </c>
      <c r="C20" s="22" t="s">
        <v>18</v>
      </c>
      <c r="D20" s="11">
        <v>420</v>
      </c>
      <c r="E20" s="11"/>
    </row>
    <row r="21" spans="1:5" x14ac:dyDescent="0.25">
      <c r="A21" s="24">
        <v>43918</v>
      </c>
      <c r="B21" s="22" t="s">
        <v>106</v>
      </c>
      <c r="C21" s="22" t="s">
        <v>107</v>
      </c>
      <c r="D21" s="11">
        <v>270</v>
      </c>
      <c r="E21" s="11"/>
    </row>
    <row r="22" spans="1:5" x14ac:dyDescent="0.25">
      <c r="A22" s="24">
        <v>43891</v>
      </c>
      <c r="B22" s="22"/>
      <c r="C22" s="22" t="s">
        <v>117</v>
      </c>
      <c r="D22" s="11"/>
      <c r="E22" s="11">
        <v>320</v>
      </c>
    </row>
    <row r="23" spans="1:5" x14ac:dyDescent="0.25">
      <c r="A23" s="24">
        <v>43893</v>
      </c>
      <c r="B23" s="2"/>
      <c r="C23" s="22" t="s">
        <v>9</v>
      </c>
      <c r="E23" s="11">
        <v>650</v>
      </c>
    </row>
    <row r="24" spans="1:5" x14ac:dyDescent="0.25">
      <c r="A24" s="24">
        <v>43894</v>
      </c>
      <c r="B24" s="22"/>
      <c r="C24" s="22" t="s">
        <v>13</v>
      </c>
      <c r="D24" s="11"/>
      <c r="E24" s="11">
        <v>450</v>
      </c>
    </row>
    <row r="25" spans="1:5" x14ac:dyDescent="0.25">
      <c r="A25" s="24">
        <v>43896</v>
      </c>
      <c r="B25" s="22"/>
      <c r="C25" s="22" t="s">
        <v>117</v>
      </c>
      <c r="D25" s="11"/>
      <c r="E25" s="11">
        <v>266</v>
      </c>
    </row>
    <row r="26" spans="1:5" x14ac:dyDescent="0.25">
      <c r="A26" s="24">
        <v>43897</v>
      </c>
      <c r="B26" s="2"/>
      <c r="C26" s="22" t="s">
        <v>9</v>
      </c>
      <c r="E26" s="11">
        <v>550</v>
      </c>
    </row>
    <row r="27" spans="1:5" x14ac:dyDescent="0.25">
      <c r="A27" s="24">
        <v>43898</v>
      </c>
      <c r="B27" s="2"/>
      <c r="C27" s="22" t="s">
        <v>9</v>
      </c>
      <c r="D27" s="11"/>
      <c r="E27" s="11">
        <v>320</v>
      </c>
    </row>
    <row r="28" spans="1:5" x14ac:dyDescent="0.25">
      <c r="A28" s="24">
        <v>43902</v>
      </c>
      <c r="B28" s="2"/>
      <c r="C28" s="22" t="s">
        <v>9</v>
      </c>
      <c r="D28" s="11"/>
      <c r="E28" s="11">
        <v>420</v>
      </c>
    </row>
    <row r="29" spans="1:5" x14ac:dyDescent="0.25">
      <c r="A29" s="24">
        <v>43908</v>
      </c>
      <c r="B29" s="22"/>
      <c r="C29" s="22" t="s">
        <v>13</v>
      </c>
      <c r="D29" s="11"/>
      <c r="E29" s="11">
        <v>450</v>
      </c>
    </row>
    <row r="30" spans="1:5" x14ac:dyDescent="0.25">
      <c r="A30" s="24">
        <v>43909</v>
      </c>
      <c r="B30" s="22"/>
      <c r="C30" s="22" t="s">
        <v>9</v>
      </c>
      <c r="E30" s="11">
        <v>399</v>
      </c>
    </row>
    <row r="31" spans="1:5" x14ac:dyDescent="0.25">
      <c r="A31" s="24">
        <v>43911</v>
      </c>
      <c r="B31" s="21"/>
      <c r="C31" s="22" t="s">
        <v>20</v>
      </c>
      <c r="D31" s="11"/>
      <c r="E31" s="11">
        <v>670</v>
      </c>
    </row>
    <row r="32" spans="1:5" x14ac:dyDescent="0.25">
      <c r="A32" s="24">
        <v>43914</v>
      </c>
      <c r="B32" s="22"/>
      <c r="C32" s="22" t="s">
        <v>13</v>
      </c>
      <c r="E32" s="11">
        <v>400</v>
      </c>
    </row>
    <row r="33" spans="1:5" x14ac:dyDescent="0.25">
      <c r="A33" s="24">
        <v>43916</v>
      </c>
      <c r="B33" s="22"/>
      <c r="C33" s="22" t="s">
        <v>9</v>
      </c>
      <c r="D33" s="11"/>
      <c r="E33" s="11">
        <v>720</v>
      </c>
    </row>
    <row r="34" spans="1:5" x14ac:dyDescent="0.25">
      <c r="A34" s="24">
        <v>43917</v>
      </c>
      <c r="B34" s="22"/>
      <c r="C34" s="22" t="s">
        <v>13</v>
      </c>
      <c r="E34" s="11">
        <v>350</v>
      </c>
    </row>
    <row r="35" spans="1:5" x14ac:dyDescent="0.25">
      <c r="A35" s="24">
        <v>43918</v>
      </c>
      <c r="B35" s="22"/>
      <c r="C35" s="22" t="s">
        <v>9</v>
      </c>
      <c r="D35" s="11"/>
      <c r="E35" s="11">
        <v>325</v>
      </c>
    </row>
    <row r="36" spans="1:5" x14ac:dyDescent="0.25">
      <c r="A36" s="24">
        <v>43919</v>
      </c>
      <c r="B36" s="22"/>
      <c r="C36" s="22" t="s">
        <v>9</v>
      </c>
      <c r="D36" s="11"/>
      <c r="E36" s="11">
        <v>600</v>
      </c>
    </row>
    <row r="37" spans="1:5" ht="15.75" thickBot="1" x14ac:dyDescent="0.3">
      <c r="A37" s="24">
        <v>43920</v>
      </c>
      <c r="B37" s="42"/>
      <c r="C37" s="11" t="s">
        <v>131</v>
      </c>
      <c r="D37" s="11"/>
      <c r="E37" s="11">
        <v>450</v>
      </c>
    </row>
    <row r="38" spans="1:5" ht="15.75" thickBot="1" x14ac:dyDescent="0.3">
      <c r="A38" s="6" t="s">
        <v>2</v>
      </c>
      <c r="B38" s="18"/>
      <c r="C38" s="18"/>
      <c r="D38" s="12">
        <v>7433</v>
      </c>
      <c r="E38" s="13">
        <f>SUM(E16:E37)</f>
        <v>7340</v>
      </c>
    </row>
    <row r="39" spans="1:5" ht="15.75" thickBot="1" x14ac:dyDescent="0.3">
      <c r="A39" s="5" t="s">
        <v>3</v>
      </c>
      <c r="B39" s="5"/>
      <c r="C39" s="5"/>
      <c r="D39" s="14">
        <f>SUM(D38-E38)</f>
        <v>93</v>
      </c>
      <c r="E39" s="56"/>
    </row>
    <row r="40" spans="1:5" ht="15.75" thickBot="1" x14ac:dyDescent="0.3">
      <c r="A40" s="4" t="s">
        <v>4</v>
      </c>
      <c r="B40" s="4"/>
      <c r="C40" s="4"/>
      <c r="D40" s="15">
        <v>805.1</v>
      </c>
      <c r="E40" s="56"/>
    </row>
    <row r="41" spans="1:5" ht="15.75" thickBot="1" x14ac:dyDescent="0.3">
      <c r="A41" s="3" t="s">
        <v>5</v>
      </c>
      <c r="B41" s="3"/>
      <c r="C41" s="3"/>
      <c r="D41" s="16">
        <f>SUM(D39+D40)</f>
        <v>898.1</v>
      </c>
      <c r="E41" s="57"/>
    </row>
  </sheetData>
  <mergeCells count="3">
    <mergeCell ref="A1:E1"/>
    <mergeCell ref="A2:E2"/>
    <mergeCell ref="E39:E4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E39"/>
  <sheetViews>
    <sheetView showGridLines="0" topLeftCell="A25" workbookViewId="0">
      <selection activeCell="D33" sqref="D33"/>
    </sheetView>
  </sheetViews>
  <sheetFormatPr defaultRowHeight="15" x14ac:dyDescent="0.25"/>
  <cols>
    <col min="1" max="1" width="21.5703125" customWidth="1"/>
    <col min="2" max="2" width="44.28515625" customWidth="1"/>
    <col min="3" max="3" width="21.7109375" bestFit="1" customWidth="1"/>
    <col min="4" max="4" width="14.28515625" style="17" bestFit="1" customWidth="1"/>
    <col min="5" max="5" width="12.140625" style="17" bestFit="1" customWidth="1"/>
  </cols>
  <sheetData>
    <row r="1" spans="1:5" ht="24" thickBot="1" x14ac:dyDescent="0.4">
      <c r="A1" s="47" t="s">
        <v>31</v>
      </c>
      <c r="B1" s="48"/>
      <c r="C1" s="48"/>
      <c r="D1" s="49"/>
      <c r="E1" s="50"/>
    </row>
    <row r="2" spans="1:5" ht="18.75" thickBot="1" x14ac:dyDescent="0.3">
      <c r="A2" s="55" t="s">
        <v>36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x14ac:dyDescent="0.25">
      <c r="A4" s="23">
        <v>43922</v>
      </c>
      <c r="B4" s="21" t="s">
        <v>62</v>
      </c>
      <c r="C4" s="21" t="s">
        <v>9</v>
      </c>
      <c r="D4" s="10">
        <v>300.83999999999997</v>
      </c>
      <c r="E4" s="10"/>
    </row>
    <row r="5" spans="1:5" x14ac:dyDescent="0.25">
      <c r="A5" s="24">
        <v>43924</v>
      </c>
      <c r="B5" s="2" t="s">
        <v>61</v>
      </c>
      <c r="C5" s="22" t="s">
        <v>13</v>
      </c>
      <c r="D5" s="11">
        <v>349</v>
      </c>
      <c r="E5" s="11"/>
    </row>
    <row r="6" spans="1:5" x14ac:dyDescent="0.25">
      <c r="A6" s="23">
        <v>43924</v>
      </c>
      <c r="B6" s="21" t="s">
        <v>63</v>
      </c>
      <c r="C6" s="22" t="s">
        <v>9</v>
      </c>
      <c r="D6" s="11">
        <v>629.52</v>
      </c>
      <c r="E6" s="11"/>
    </row>
    <row r="7" spans="1:5" x14ac:dyDescent="0.25">
      <c r="A7" s="24">
        <v>43926</v>
      </c>
      <c r="B7" s="2" t="s">
        <v>21</v>
      </c>
      <c r="C7" s="22" t="s">
        <v>23</v>
      </c>
      <c r="D7" s="11">
        <v>240</v>
      </c>
      <c r="E7" s="11"/>
    </row>
    <row r="8" spans="1:5" x14ac:dyDescent="0.25">
      <c r="A8" s="24">
        <v>43928</v>
      </c>
      <c r="B8" s="22" t="s">
        <v>16</v>
      </c>
      <c r="C8" s="22" t="s">
        <v>13</v>
      </c>
      <c r="D8" s="11">
        <v>945</v>
      </c>
      <c r="E8" s="11"/>
    </row>
    <row r="9" spans="1:5" x14ac:dyDescent="0.25">
      <c r="A9" s="24">
        <v>43928</v>
      </c>
      <c r="B9" s="2" t="s">
        <v>42</v>
      </c>
      <c r="C9" s="22" t="s">
        <v>24</v>
      </c>
      <c r="D9" s="11">
        <v>545</v>
      </c>
      <c r="E9" s="11"/>
    </row>
    <row r="10" spans="1:5" x14ac:dyDescent="0.25">
      <c r="A10" s="23">
        <v>43930</v>
      </c>
      <c r="B10" s="21" t="s">
        <v>65</v>
      </c>
      <c r="C10" s="22" t="s">
        <v>25</v>
      </c>
      <c r="D10" s="11">
        <v>535.79999999999995</v>
      </c>
      <c r="E10" s="11"/>
    </row>
    <row r="11" spans="1:5" x14ac:dyDescent="0.25">
      <c r="A11" s="24">
        <v>43930</v>
      </c>
      <c r="B11" s="22" t="s">
        <v>32</v>
      </c>
      <c r="C11" s="22" t="s">
        <v>9</v>
      </c>
      <c r="D11" s="11">
        <v>496</v>
      </c>
      <c r="E11" s="11"/>
    </row>
    <row r="12" spans="1:5" x14ac:dyDescent="0.25">
      <c r="A12" s="23">
        <v>43931</v>
      </c>
      <c r="B12" s="21" t="s">
        <v>66</v>
      </c>
      <c r="C12" s="22" t="s">
        <v>9</v>
      </c>
      <c r="D12" s="11">
        <v>368.6</v>
      </c>
      <c r="E12" s="11"/>
    </row>
    <row r="13" spans="1:5" x14ac:dyDescent="0.25">
      <c r="A13" s="23">
        <v>43931</v>
      </c>
      <c r="B13" s="21" t="s">
        <v>122</v>
      </c>
      <c r="C13" s="22" t="s">
        <v>13</v>
      </c>
      <c r="D13" s="11">
        <v>450</v>
      </c>
      <c r="E13" s="11"/>
    </row>
    <row r="14" spans="1:5" x14ac:dyDescent="0.25">
      <c r="A14" s="23">
        <v>43931</v>
      </c>
      <c r="B14" s="21" t="s">
        <v>67</v>
      </c>
      <c r="C14" s="22" t="s">
        <v>121</v>
      </c>
      <c r="D14" s="11">
        <v>245</v>
      </c>
      <c r="E14" s="11"/>
    </row>
    <row r="15" spans="1:5" x14ac:dyDescent="0.25">
      <c r="A15" s="24">
        <v>43933</v>
      </c>
      <c r="B15" s="22" t="s">
        <v>68</v>
      </c>
      <c r="C15" s="22" t="s">
        <v>9</v>
      </c>
      <c r="D15" s="11">
        <v>910</v>
      </c>
      <c r="E15" s="11"/>
    </row>
    <row r="16" spans="1:5" x14ac:dyDescent="0.25">
      <c r="A16" s="23">
        <v>43938</v>
      </c>
      <c r="B16" s="21" t="s">
        <v>122</v>
      </c>
      <c r="C16" s="22" t="s">
        <v>13</v>
      </c>
      <c r="D16" s="10">
        <v>620</v>
      </c>
      <c r="E16" s="10"/>
    </row>
    <row r="17" spans="1:5" x14ac:dyDescent="0.25">
      <c r="A17" s="23">
        <v>43944</v>
      </c>
      <c r="B17" s="21" t="s">
        <v>62</v>
      </c>
      <c r="C17" s="21" t="s">
        <v>9</v>
      </c>
      <c r="D17" s="10">
        <v>385</v>
      </c>
      <c r="E17" s="10"/>
    </row>
    <row r="18" spans="1:5" x14ac:dyDescent="0.25">
      <c r="A18" s="23">
        <v>43945</v>
      </c>
      <c r="B18" s="21" t="s">
        <v>122</v>
      </c>
      <c r="C18" s="22" t="s">
        <v>13</v>
      </c>
      <c r="D18" s="10">
        <v>325</v>
      </c>
      <c r="E18" s="10"/>
    </row>
    <row r="19" spans="1:5" x14ac:dyDescent="0.25">
      <c r="A19" s="24">
        <v>43950</v>
      </c>
      <c r="B19" s="2" t="s">
        <v>42</v>
      </c>
      <c r="C19" s="22" t="s">
        <v>123</v>
      </c>
      <c r="D19" s="10">
        <v>620</v>
      </c>
      <c r="E19" s="10"/>
    </row>
    <row r="20" spans="1:5" x14ac:dyDescent="0.25">
      <c r="A20" s="24">
        <v>43922</v>
      </c>
      <c r="B20" s="2"/>
      <c r="C20" s="21" t="s">
        <v>9</v>
      </c>
      <c r="D20" s="10"/>
      <c r="E20" s="10">
        <v>450</v>
      </c>
    </row>
    <row r="21" spans="1:5" x14ac:dyDescent="0.25">
      <c r="A21" s="24">
        <v>43922</v>
      </c>
      <c r="B21" s="2"/>
      <c r="C21" s="22" t="s">
        <v>13</v>
      </c>
      <c r="E21" s="11">
        <v>349</v>
      </c>
    </row>
    <row r="22" spans="1:5" x14ac:dyDescent="0.25">
      <c r="A22" s="23">
        <v>43923</v>
      </c>
      <c r="B22" s="2"/>
      <c r="C22" s="22" t="s">
        <v>9</v>
      </c>
      <c r="D22" s="11"/>
      <c r="E22" s="11">
        <v>629.52</v>
      </c>
    </row>
    <row r="23" spans="1:5" x14ac:dyDescent="0.25">
      <c r="A23" s="24">
        <v>43924</v>
      </c>
      <c r="B23" s="22"/>
      <c r="C23" s="22" t="s">
        <v>119</v>
      </c>
      <c r="E23" s="11">
        <v>240</v>
      </c>
    </row>
    <row r="24" spans="1:5" x14ac:dyDescent="0.25">
      <c r="A24" s="23">
        <v>43925</v>
      </c>
      <c r="B24" s="2"/>
      <c r="C24" s="22" t="s">
        <v>13</v>
      </c>
      <c r="D24" s="11"/>
      <c r="E24" s="11">
        <v>450</v>
      </c>
    </row>
    <row r="25" spans="1:5" x14ac:dyDescent="0.25">
      <c r="A25" s="24">
        <v>43926</v>
      </c>
      <c r="B25" s="22"/>
      <c r="C25" s="22" t="s">
        <v>24</v>
      </c>
      <c r="E25" s="11">
        <v>550</v>
      </c>
    </row>
    <row r="26" spans="1:5" x14ac:dyDescent="0.25">
      <c r="A26" s="24">
        <v>43928</v>
      </c>
      <c r="B26" s="21"/>
      <c r="C26" s="22" t="s">
        <v>25</v>
      </c>
      <c r="D26" s="11"/>
      <c r="E26" s="11">
        <v>535.79999999999995</v>
      </c>
    </row>
    <row r="27" spans="1:5" x14ac:dyDescent="0.25">
      <c r="A27" s="24">
        <v>43928</v>
      </c>
      <c r="B27" s="21"/>
      <c r="C27" s="22" t="s">
        <v>9</v>
      </c>
      <c r="D27" s="25"/>
      <c r="E27" s="11">
        <v>485</v>
      </c>
    </row>
    <row r="28" spans="1:5" x14ac:dyDescent="0.25">
      <c r="A28" s="24">
        <v>43931</v>
      </c>
      <c r="B28" s="22"/>
      <c r="C28" s="22" t="s">
        <v>9</v>
      </c>
      <c r="E28" s="11">
        <v>496</v>
      </c>
    </row>
    <row r="29" spans="1:5" x14ac:dyDescent="0.25">
      <c r="A29" s="23">
        <v>43933</v>
      </c>
      <c r="B29" s="22"/>
      <c r="C29" s="22" t="s">
        <v>9</v>
      </c>
      <c r="D29" s="11"/>
      <c r="E29" s="11">
        <v>520</v>
      </c>
    </row>
    <row r="30" spans="1:5" x14ac:dyDescent="0.25">
      <c r="A30" s="24">
        <v>43936</v>
      </c>
      <c r="B30" s="22"/>
      <c r="C30" s="22" t="s">
        <v>9</v>
      </c>
      <c r="E30" s="11">
        <v>918.52</v>
      </c>
    </row>
    <row r="31" spans="1:5" x14ac:dyDescent="0.25">
      <c r="A31" s="23">
        <v>43939</v>
      </c>
      <c r="B31" s="22"/>
      <c r="C31" s="22" t="s">
        <v>118</v>
      </c>
      <c r="D31" s="11"/>
      <c r="E31" s="11">
        <v>585</v>
      </c>
    </row>
    <row r="32" spans="1:5" x14ac:dyDescent="0.25">
      <c r="A32" s="23">
        <v>43941</v>
      </c>
      <c r="B32" s="22"/>
      <c r="C32" s="22" t="s">
        <v>9</v>
      </c>
      <c r="D32" s="11"/>
      <c r="E32" s="11">
        <v>368.6</v>
      </c>
    </row>
    <row r="33" spans="1:5" x14ac:dyDescent="0.25">
      <c r="A33" s="23">
        <v>43947</v>
      </c>
      <c r="B33" s="22"/>
      <c r="C33" s="22" t="s">
        <v>120</v>
      </c>
      <c r="D33" s="11"/>
      <c r="E33" s="11">
        <v>680</v>
      </c>
    </row>
    <row r="34" spans="1:5" x14ac:dyDescent="0.25">
      <c r="A34" s="24">
        <v>43949</v>
      </c>
      <c r="B34" s="22"/>
      <c r="C34" s="22" t="s">
        <v>9</v>
      </c>
      <c r="E34" s="11">
        <v>460</v>
      </c>
    </row>
    <row r="35" spans="1:5" ht="15.75" thickBot="1" x14ac:dyDescent="0.3">
      <c r="A35" s="23">
        <v>43951</v>
      </c>
      <c r="B35" s="22"/>
      <c r="C35" s="22" t="s">
        <v>13</v>
      </c>
      <c r="D35" s="11"/>
      <c r="E35" s="11">
        <v>420</v>
      </c>
    </row>
    <row r="36" spans="1:5" ht="15.75" thickBot="1" x14ac:dyDescent="0.3">
      <c r="A36" s="6" t="s">
        <v>2</v>
      </c>
      <c r="B36" s="18"/>
      <c r="C36" s="18"/>
      <c r="D36" s="12">
        <f>SUM(D4:D30)</f>
        <v>7964.76</v>
      </c>
      <c r="E36" s="13">
        <f>SUM(E4:E35)</f>
        <v>8137.4400000000005</v>
      </c>
    </row>
    <row r="37" spans="1:5" ht="15.75" thickBot="1" x14ac:dyDescent="0.3">
      <c r="A37" s="5" t="s">
        <v>3</v>
      </c>
      <c r="B37" s="5"/>
      <c r="C37" s="5"/>
      <c r="D37" s="14">
        <f>SUM(D36-E36)</f>
        <v>-172.68000000000029</v>
      </c>
      <c r="E37" s="56"/>
    </row>
    <row r="38" spans="1:5" ht="15.75" thickBot="1" x14ac:dyDescent="0.3">
      <c r="A38" s="4" t="s">
        <v>4</v>
      </c>
      <c r="B38" s="4"/>
      <c r="C38" s="4"/>
      <c r="D38" s="15">
        <v>805.1</v>
      </c>
      <c r="E38" s="56"/>
    </row>
    <row r="39" spans="1:5" ht="15.75" thickBot="1" x14ac:dyDescent="0.3">
      <c r="A39" s="3" t="s">
        <v>5</v>
      </c>
      <c r="B39" s="3"/>
      <c r="C39" s="3"/>
      <c r="D39" s="16">
        <f>SUM(D37+D38)</f>
        <v>632.41999999999973</v>
      </c>
      <c r="E39" s="57"/>
    </row>
  </sheetData>
  <mergeCells count="3">
    <mergeCell ref="A1:E1"/>
    <mergeCell ref="A2:E2"/>
    <mergeCell ref="E37:E39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61"/>
  <sheetViews>
    <sheetView showGridLines="0" topLeftCell="A49" workbookViewId="0">
      <selection activeCell="B77" sqref="B77"/>
    </sheetView>
  </sheetViews>
  <sheetFormatPr defaultRowHeight="15" x14ac:dyDescent="0.25"/>
  <cols>
    <col min="1" max="1" width="24" customWidth="1"/>
    <col min="2" max="2" width="50.85546875" customWidth="1"/>
    <col min="3" max="3" width="21.7109375" bestFit="1" customWidth="1"/>
    <col min="4" max="4" width="14.28515625" style="17" bestFit="1" customWidth="1"/>
    <col min="5" max="5" width="14.140625" style="17" customWidth="1"/>
  </cols>
  <sheetData>
    <row r="1" spans="1:5" ht="24" thickBot="1" x14ac:dyDescent="0.4">
      <c r="A1" s="47" t="s">
        <v>31</v>
      </c>
      <c r="B1" s="48"/>
      <c r="C1" s="48"/>
      <c r="D1" s="49"/>
      <c r="E1" s="50"/>
    </row>
    <row r="2" spans="1:5" ht="18.75" thickBot="1" x14ac:dyDescent="0.3">
      <c r="A2" s="55" t="s">
        <v>37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x14ac:dyDescent="0.25">
      <c r="A4" s="23">
        <v>43952</v>
      </c>
      <c r="B4" s="21" t="s">
        <v>90</v>
      </c>
      <c r="C4" s="21" t="s">
        <v>41</v>
      </c>
      <c r="D4" s="10">
        <v>400</v>
      </c>
      <c r="E4" s="10"/>
    </row>
    <row r="5" spans="1:5" x14ac:dyDescent="0.25">
      <c r="A5" s="24">
        <v>43952</v>
      </c>
      <c r="B5" s="2" t="s">
        <v>91</v>
      </c>
      <c r="C5" s="22" t="s">
        <v>92</v>
      </c>
      <c r="D5" s="11">
        <v>848</v>
      </c>
      <c r="E5" s="11"/>
    </row>
    <row r="6" spans="1:5" x14ac:dyDescent="0.25">
      <c r="A6" s="23">
        <v>43952</v>
      </c>
      <c r="B6" s="21" t="s">
        <v>93</v>
      </c>
      <c r="C6" s="22" t="s">
        <v>94</v>
      </c>
      <c r="D6" s="11">
        <v>551.5</v>
      </c>
      <c r="E6" s="11"/>
    </row>
    <row r="7" spans="1:5" x14ac:dyDescent="0.25">
      <c r="A7" s="24">
        <v>43954</v>
      </c>
      <c r="B7" s="2" t="s">
        <v>95</v>
      </c>
      <c r="C7" s="21" t="s">
        <v>13</v>
      </c>
      <c r="D7" s="11">
        <v>581</v>
      </c>
      <c r="E7" s="11"/>
    </row>
    <row r="8" spans="1:5" x14ac:dyDescent="0.25">
      <c r="A8" s="24">
        <v>43954</v>
      </c>
      <c r="B8" s="22" t="s">
        <v>96</v>
      </c>
      <c r="C8" s="22" t="s">
        <v>9</v>
      </c>
      <c r="D8" s="11">
        <v>459.6</v>
      </c>
      <c r="E8" s="11"/>
    </row>
    <row r="9" spans="1:5" x14ac:dyDescent="0.25">
      <c r="A9" s="23">
        <v>43956</v>
      </c>
      <c r="B9" s="21" t="s">
        <v>97</v>
      </c>
      <c r="C9" s="22" t="s">
        <v>9</v>
      </c>
      <c r="D9" s="11">
        <v>706.4</v>
      </c>
      <c r="E9" s="11"/>
    </row>
    <row r="10" spans="1:5" x14ac:dyDescent="0.25">
      <c r="A10" s="24">
        <v>43955</v>
      </c>
      <c r="B10" s="22" t="s">
        <v>21</v>
      </c>
      <c r="C10" s="22" t="s">
        <v>98</v>
      </c>
      <c r="D10" s="11">
        <v>273.8</v>
      </c>
      <c r="E10" s="11"/>
    </row>
    <row r="11" spans="1:5" x14ac:dyDescent="0.25">
      <c r="A11" s="23">
        <v>43957</v>
      </c>
      <c r="B11" s="21" t="s">
        <v>96</v>
      </c>
      <c r="C11" s="40" t="s">
        <v>99</v>
      </c>
      <c r="D11" s="17">
        <v>1578</v>
      </c>
      <c r="E11" s="10"/>
    </row>
    <row r="12" spans="1:5" x14ac:dyDescent="0.25">
      <c r="A12" s="23">
        <v>43959</v>
      </c>
      <c r="B12" s="2" t="s">
        <v>21</v>
      </c>
      <c r="C12" s="22" t="s">
        <v>9</v>
      </c>
      <c r="D12" s="11">
        <v>538</v>
      </c>
      <c r="E12" s="11"/>
    </row>
    <row r="13" spans="1:5" x14ac:dyDescent="0.25">
      <c r="A13" s="24">
        <v>43959</v>
      </c>
      <c r="B13" s="21" t="s">
        <v>93</v>
      </c>
      <c r="C13" s="22" t="s">
        <v>9</v>
      </c>
      <c r="D13" s="11">
        <v>721</v>
      </c>
      <c r="E13" s="11"/>
    </row>
    <row r="14" spans="1:5" x14ac:dyDescent="0.25">
      <c r="A14" s="24">
        <v>43960</v>
      </c>
      <c r="B14" s="22" t="s">
        <v>100</v>
      </c>
      <c r="C14" s="22" t="s">
        <v>101</v>
      </c>
      <c r="D14" s="11">
        <v>1920.66</v>
      </c>
      <c r="E14" s="11"/>
    </row>
    <row r="15" spans="1:5" x14ac:dyDescent="0.25">
      <c r="A15" s="23">
        <v>43963</v>
      </c>
      <c r="B15" s="21" t="s">
        <v>96</v>
      </c>
      <c r="C15" s="21" t="s">
        <v>9</v>
      </c>
      <c r="D15" s="10">
        <v>243</v>
      </c>
      <c r="E15" s="11"/>
    </row>
    <row r="16" spans="1:5" x14ac:dyDescent="0.25">
      <c r="A16" s="24">
        <v>43964</v>
      </c>
      <c r="B16" s="22" t="s">
        <v>21</v>
      </c>
      <c r="C16" s="22" t="s">
        <v>9</v>
      </c>
      <c r="D16" s="11">
        <v>651.26</v>
      </c>
      <c r="E16" s="11"/>
    </row>
    <row r="17" spans="1:5" x14ac:dyDescent="0.25">
      <c r="A17" s="24">
        <v>43968</v>
      </c>
      <c r="B17" s="22" t="s">
        <v>16</v>
      </c>
      <c r="C17" s="22" t="s">
        <v>18</v>
      </c>
      <c r="D17" s="11">
        <v>333</v>
      </c>
      <c r="E17" s="11"/>
    </row>
    <row r="18" spans="1:5" x14ac:dyDescent="0.25">
      <c r="A18" s="24">
        <v>43968</v>
      </c>
      <c r="B18" s="22" t="s">
        <v>102</v>
      </c>
      <c r="C18" s="2" t="s">
        <v>9</v>
      </c>
      <c r="D18" s="11">
        <v>291.60000000000002</v>
      </c>
      <c r="E18" s="11"/>
    </row>
    <row r="19" spans="1:5" x14ac:dyDescent="0.25">
      <c r="A19" s="24">
        <v>43968</v>
      </c>
      <c r="B19" s="22" t="s">
        <v>42</v>
      </c>
      <c r="C19" s="22" t="s">
        <v>9</v>
      </c>
      <c r="D19" s="11">
        <v>134</v>
      </c>
      <c r="E19" s="11"/>
    </row>
    <row r="20" spans="1:5" x14ac:dyDescent="0.25">
      <c r="A20" s="24">
        <v>43969</v>
      </c>
      <c r="B20" s="2" t="s">
        <v>21</v>
      </c>
      <c r="C20" s="2" t="s">
        <v>9</v>
      </c>
      <c r="D20" s="11">
        <v>663.7</v>
      </c>
      <c r="E20" s="11"/>
    </row>
    <row r="21" spans="1:5" x14ac:dyDescent="0.25">
      <c r="A21" s="24">
        <v>43969</v>
      </c>
      <c r="B21" s="22" t="s">
        <v>103</v>
      </c>
      <c r="C21" s="22" t="s">
        <v>104</v>
      </c>
      <c r="D21" s="11">
        <v>252</v>
      </c>
      <c r="E21" s="11"/>
    </row>
    <row r="22" spans="1:5" x14ac:dyDescent="0.25">
      <c r="A22" s="24">
        <v>43970</v>
      </c>
      <c r="B22" s="22" t="s">
        <v>19</v>
      </c>
      <c r="C22" s="2" t="s">
        <v>9</v>
      </c>
      <c r="D22" s="11">
        <v>155.5</v>
      </c>
      <c r="E22" s="11"/>
    </row>
    <row r="23" spans="1:5" x14ac:dyDescent="0.25">
      <c r="A23" s="24">
        <v>43972</v>
      </c>
      <c r="B23" s="21" t="s">
        <v>90</v>
      </c>
      <c r="C23" s="22" t="s">
        <v>105</v>
      </c>
      <c r="D23" s="11">
        <v>758</v>
      </c>
      <c r="E23" s="11"/>
    </row>
    <row r="24" spans="1:5" x14ac:dyDescent="0.25">
      <c r="A24" s="24">
        <v>43973</v>
      </c>
      <c r="B24" s="22" t="s">
        <v>106</v>
      </c>
      <c r="C24" s="22" t="s">
        <v>107</v>
      </c>
      <c r="D24" s="11">
        <v>613</v>
      </c>
      <c r="E24" s="11"/>
    </row>
    <row r="25" spans="1:5" x14ac:dyDescent="0.25">
      <c r="A25" s="24">
        <v>43973</v>
      </c>
      <c r="B25" s="22" t="s">
        <v>16</v>
      </c>
      <c r="C25" s="22" t="s">
        <v>18</v>
      </c>
      <c r="D25" s="11">
        <v>447</v>
      </c>
      <c r="E25" s="11"/>
    </row>
    <row r="26" spans="1:5" x14ac:dyDescent="0.25">
      <c r="A26" s="24">
        <v>43976</v>
      </c>
      <c r="B26" s="2" t="s">
        <v>21</v>
      </c>
      <c r="C26" s="2" t="s">
        <v>9</v>
      </c>
      <c r="D26" s="11">
        <v>724.2</v>
      </c>
      <c r="E26" s="11"/>
    </row>
    <row r="27" spans="1:5" x14ac:dyDescent="0.25">
      <c r="A27" s="24">
        <v>43979</v>
      </c>
      <c r="B27" s="22" t="s">
        <v>42</v>
      </c>
      <c r="C27" s="22" t="s">
        <v>9</v>
      </c>
      <c r="D27" s="11">
        <v>338</v>
      </c>
      <c r="E27" s="11"/>
    </row>
    <row r="28" spans="1:5" x14ac:dyDescent="0.25">
      <c r="A28" s="24">
        <v>43976</v>
      </c>
      <c r="B28" s="22" t="s">
        <v>16</v>
      </c>
      <c r="C28" s="22" t="s">
        <v>9</v>
      </c>
      <c r="D28" s="11">
        <v>134</v>
      </c>
      <c r="E28" s="11"/>
    </row>
    <row r="29" spans="1:5" x14ac:dyDescent="0.25">
      <c r="A29" s="24">
        <v>43981</v>
      </c>
      <c r="B29" s="21" t="s">
        <v>90</v>
      </c>
      <c r="C29" s="22" t="s">
        <v>105</v>
      </c>
      <c r="D29" s="11">
        <v>599</v>
      </c>
      <c r="E29" s="10"/>
    </row>
    <row r="30" spans="1:5" x14ac:dyDescent="0.25">
      <c r="A30" s="24">
        <v>43981</v>
      </c>
      <c r="B30" s="22" t="s">
        <v>16</v>
      </c>
      <c r="C30" s="22" t="s">
        <v>18</v>
      </c>
      <c r="D30" s="11">
        <v>319</v>
      </c>
      <c r="E30" s="10"/>
    </row>
    <row r="31" spans="1:5" x14ac:dyDescent="0.25">
      <c r="A31" s="24">
        <v>43952</v>
      </c>
      <c r="B31" s="22"/>
      <c r="C31" s="2" t="s">
        <v>9</v>
      </c>
      <c r="D31" s="11"/>
      <c r="E31" s="11">
        <v>400</v>
      </c>
    </row>
    <row r="32" spans="1:5" x14ac:dyDescent="0.25">
      <c r="A32" s="24">
        <v>43952</v>
      </c>
      <c r="B32" s="22" t="s">
        <v>108</v>
      </c>
      <c r="C32" s="2" t="s">
        <v>9</v>
      </c>
      <c r="D32" s="11"/>
      <c r="E32" s="11">
        <v>550</v>
      </c>
    </row>
    <row r="33" spans="1:5" x14ac:dyDescent="0.25">
      <c r="A33" s="24">
        <v>43954</v>
      </c>
      <c r="B33" s="22"/>
      <c r="C33" s="21" t="s">
        <v>64</v>
      </c>
      <c r="D33" s="11"/>
      <c r="E33" s="11">
        <v>350</v>
      </c>
    </row>
    <row r="34" spans="1:5" x14ac:dyDescent="0.25">
      <c r="A34" s="24">
        <v>43956</v>
      </c>
      <c r="B34" s="22"/>
      <c r="C34" s="2" t="s">
        <v>9</v>
      </c>
      <c r="D34" s="11"/>
      <c r="E34" s="11">
        <v>450</v>
      </c>
    </row>
    <row r="35" spans="1:5" x14ac:dyDescent="0.25">
      <c r="A35" s="24">
        <v>43957</v>
      </c>
      <c r="B35" s="22" t="s">
        <v>108</v>
      </c>
      <c r="C35" s="2" t="s">
        <v>9</v>
      </c>
      <c r="D35" s="11"/>
      <c r="E35" s="11">
        <v>350</v>
      </c>
    </row>
    <row r="36" spans="1:5" x14ac:dyDescent="0.25">
      <c r="A36" s="24">
        <v>43959</v>
      </c>
      <c r="B36" s="22"/>
      <c r="C36" s="22" t="s">
        <v>18</v>
      </c>
      <c r="D36" s="11"/>
      <c r="E36" s="11">
        <v>400</v>
      </c>
    </row>
    <row r="37" spans="1:5" x14ac:dyDescent="0.25">
      <c r="A37" s="24">
        <v>43960</v>
      </c>
      <c r="B37" s="22"/>
      <c r="C37" s="2" t="s">
        <v>78</v>
      </c>
      <c r="D37" s="11"/>
      <c r="E37" s="11">
        <v>650</v>
      </c>
    </row>
    <row r="38" spans="1:5" x14ac:dyDescent="0.25">
      <c r="A38" s="24">
        <v>43961</v>
      </c>
      <c r="B38" s="22" t="s">
        <v>112</v>
      </c>
      <c r="C38" s="21" t="s">
        <v>41</v>
      </c>
      <c r="D38" s="11"/>
      <c r="E38" s="11">
        <v>350</v>
      </c>
    </row>
    <row r="39" spans="1:5" x14ac:dyDescent="0.25">
      <c r="A39" s="24">
        <v>43961</v>
      </c>
      <c r="B39" s="22"/>
      <c r="C39" s="21" t="s">
        <v>109</v>
      </c>
      <c r="D39" s="11"/>
      <c r="E39" s="11">
        <v>550</v>
      </c>
    </row>
    <row r="40" spans="1:5" x14ac:dyDescent="0.25">
      <c r="A40" s="24">
        <v>43963</v>
      </c>
      <c r="B40" s="22" t="s">
        <v>108</v>
      </c>
      <c r="C40" s="2" t="s">
        <v>9</v>
      </c>
      <c r="D40" s="11"/>
      <c r="E40" s="11">
        <v>550</v>
      </c>
    </row>
    <row r="41" spans="1:5" x14ac:dyDescent="0.25">
      <c r="A41" s="24">
        <v>43963</v>
      </c>
      <c r="B41" s="22"/>
      <c r="C41" s="21" t="s">
        <v>110</v>
      </c>
      <c r="D41" s="11"/>
      <c r="E41" s="11">
        <v>650</v>
      </c>
    </row>
    <row r="42" spans="1:5" x14ac:dyDescent="0.25">
      <c r="A42" s="41">
        <v>43963</v>
      </c>
      <c r="B42" s="22" t="s">
        <v>111</v>
      </c>
      <c r="C42" s="2" t="s">
        <v>9</v>
      </c>
      <c r="D42" s="11"/>
      <c r="E42" s="11">
        <v>243</v>
      </c>
    </row>
    <row r="43" spans="1:5" x14ac:dyDescent="0.25">
      <c r="A43" s="24">
        <v>43964</v>
      </c>
      <c r="B43" s="22"/>
      <c r="C43" s="22" t="s">
        <v>18</v>
      </c>
      <c r="D43" s="11"/>
      <c r="E43" s="11">
        <v>450</v>
      </c>
    </row>
    <row r="44" spans="1:5" x14ac:dyDescent="0.25">
      <c r="A44" s="24">
        <v>43965</v>
      </c>
      <c r="B44" s="22"/>
      <c r="C44" s="2" t="s">
        <v>78</v>
      </c>
      <c r="D44" s="11"/>
      <c r="E44" s="11">
        <v>850</v>
      </c>
    </row>
    <row r="45" spans="1:5" x14ac:dyDescent="0.25">
      <c r="A45" s="24">
        <v>43966</v>
      </c>
      <c r="B45" s="22"/>
      <c r="C45" s="21" t="s">
        <v>113</v>
      </c>
      <c r="D45" s="11"/>
      <c r="E45" s="11">
        <v>750</v>
      </c>
    </row>
    <row r="46" spans="1:5" x14ac:dyDescent="0.25">
      <c r="A46" s="24">
        <v>43967</v>
      </c>
      <c r="B46" s="22"/>
      <c r="C46" s="2" t="s">
        <v>9</v>
      </c>
      <c r="D46" s="11"/>
      <c r="E46" s="11">
        <v>420</v>
      </c>
    </row>
    <row r="47" spans="1:5" x14ac:dyDescent="0.25">
      <c r="A47" s="24">
        <v>43968</v>
      </c>
      <c r="B47" s="22"/>
      <c r="C47" s="21" t="s">
        <v>110</v>
      </c>
      <c r="D47" s="11"/>
      <c r="E47" s="11">
        <v>650</v>
      </c>
    </row>
    <row r="48" spans="1:5" x14ac:dyDescent="0.25">
      <c r="A48" s="41">
        <v>43968</v>
      </c>
      <c r="B48" s="22" t="s">
        <v>111</v>
      </c>
      <c r="C48" s="2" t="s">
        <v>9</v>
      </c>
      <c r="D48" s="11"/>
      <c r="E48" s="11">
        <v>143</v>
      </c>
    </row>
    <row r="49" spans="1:5" x14ac:dyDescent="0.25">
      <c r="A49" s="24">
        <v>43969</v>
      </c>
      <c r="B49" s="22"/>
      <c r="C49" s="22" t="s">
        <v>18</v>
      </c>
      <c r="D49" s="11"/>
      <c r="E49" s="11">
        <v>350</v>
      </c>
    </row>
    <row r="50" spans="1:5" x14ac:dyDescent="0.25">
      <c r="A50" s="24">
        <v>43969</v>
      </c>
      <c r="B50" s="22"/>
      <c r="C50" s="22" t="s">
        <v>114</v>
      </c>
      <c r="D50" s="11"/>
      <c r="E50" s="11">
        <v>680</v>
      </c>
    </row>
    <row r="51" spans="1:5" x14ac:dyDescent="0.25">
      <c r="A51" s="24">
        <v>43973</v>
      </c>
      <c r="B51" s="22"/>
      <c r="C51" s="21" t="s">
        <v>115</v>
      </c>
      <c r="D51" s="11"/>
      <c r="E51" s="11">
        <v>750</v>
      </c>
    </row>
    <row r="52" spans="1:5" x14ac:dyDescent="0.25">
      <c r="A52" s="41">
        <v>43973</v>
      </c>
      <c r="B52" s="22" t="s">
        <v>116</v>
      </c>
      <c r="C52" s="2" t="s">
        <v>9</v>
      </c>
      <c r="D52" s="11"/>
      <c r="E52" s="11">
        <v>320</v>
      </c>
    </row>
    <row r="53" spans="1:5" x14ac:dyDescent="0.25">
      <c r="A53" s="24">
        <v>43973</v>
      </c>
      <c r="B53" s="22"/>
      <c r="C53" s="22" t="s">
        <v>18</v>
      </c>
      <c r="D53" s="11"/>
      <c r="E53" s="11">
        <v>480</v>
      </c>
    </row>
    <row r="54" spans="1:5" x14ac:dyDescent="0.25">
      <c r="A54" s="24">
        <v>43976</v>
      </c>
      <c r="B54" s="22"/>
      <c r="C54" s="22" t="s">
        <v>114</v>
      </c>
      <c r="D54" s="11"/>
      <c r="E54" s="11">
        <v>680</v>
      </c>
    </row>
    <row r="55" spans="1:5" x14ac:dyDescent="0.25">
      <c r="A55" s="24">
        <v>43977</v>
      </c>
      <c r="B55" s="22"/>
      <c r="C55" s="21" t="s">
        <v>115</v>
      </c>
      <c r="D55" s="11"/>
      <c r="E55" s="11">
        <v>420</v>
      </c>
    </row>
    <row r="56" spans="1:5" x14ac:dyDescent="0.25">
      <c r="A56" s="24">
        <v>43979</v>
      </c>
      <c r="B56" s="22"/>
      <c r="C56" s="22" t="s">
        <v>18</v>
      </c>
      <c r="D56" s="11"/>
      <c r="E56" s="11">
        <v>485</v>
      </c>
    </row>
    <row r="57" spans="1:5" ht="15.75" thickBot="1" x14ac:dyDescent="0.3">
      <c r="A57" s="24">
        <v>43981</v>
      </c>
      <c r="B57" s="22"/>
      <c r="C57" s="22" t="s">
        <v>114</v>
      </c>
      <c r="D57" s="11"/>
      <c r="E57" s="11">
        <v>550</v>
      </c>
    </row>
    <row r="58" spans="1:5" ht="15.75" thickBot="1" x14ac:dyDescent="0.3">
      <c r="A58" s="6"/>
      <c r="B58" s="18"/>
      <c r="C58" s="6" t="s">
        <v>2</v>
      </c>
      <c r="D58" s="12">
        <f>SUM(D4:D57)</f>
        <v>15234.220000000003</v>
      </c>
      <c r="E58" s="13">
        <f>SUM(E4:E57)</f>
        <v>13471</v>
      </c>
    </row>
    <row r="59" spans="1:5" ht="15.75" thickBot="1" x14ac:dyDescent="0.3">
      <c r="A59" s="5"/>
      <c r="B59" s="5"/>
      <c r="C59" s="5" t="s">
        <v>3</v>
      </c>
      <c r="D59" s="14">
        <f>SUM(D58-E58)</f>
        <v>1763.220000000003</v>
      </c>
      <c r="E59" s="44"/>
    </row>
    <row r="60" spans="1:5" ht="15.75" thickBot="1" x14ac:dyDescent="0.3">
      <c r="A60" s="4"/>
      <c r="B60" s="4"/>
      <c r="C60" s="4" t="s">
        <v>4</v>
      </c>
      <c r="D60" s="14">
        <v>2053.56</v>
      </c>
      <c r="E60" s="45"/>
    </row>
    <row r="61" spans="1:5" ht="15.75" thickBot="1" x14ac:dyDescent="0.3">
      <c r="A61" s="3"/>
      <c r="B61" s="3"/>
      <c r="C61" s="3" t="s">
        <v>5</v>
      </c>
      <c r="D61" s="16">
        <v>984.98</v>
      </c>
      <c r="E61" s="46"/>
    </row>
  </sheetData>
  <mergeCells count="3">
    <mergeCell ref="A1:E1"/>
    <mergeCell ref="A2:E2"/>
    <mergeCell ref="E59:E6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E54"/>
  <sheetViews>
    <sheetView showGridLines="0" topLeftCell="A40" workbookViewId="0">
      <selection activeCell="A50" sqref="A50"/>
    </sheetView>
  </sheetViews>
  <sheetFormatPr defaultRowHeight="15" x14ac:dyDescent="0.25"/>
  <cols>
    <col min="1" max="1" width="15.5703125" customWidth="1"/>
    <col min="2" max="2" width="43.85546875" bestFit="1" customWidth="1"/>
    <col min="3" max="3" width="20.140625" customWidth="1"/>
    <col min="4" max="4" width="14.140625" style="17" customWidth="1"/>
    <col min="5" max="5" width="13.5703125" style="17" customWidth="1"/>
  </cols>
  <sheetData>
    <row r="1" spans="1:5" ht="24" thickBot="1" x14ac:dyDescent="0.4">
      <c r="A1" s="47" t="s">
        <v>33</v>
      </c>
      <c r="B1" s="48"/>
      <c r="C1" s="48"/>
      <c r="D1" s="49"/>
      <c r="E1" s="50"/>
    </row>
    <row r="2" spans="1:5" ht="18.75" thickBot="1" x14ac:dyDescent="0.3">
      <c r="A2" s="51">
        <v>43983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x14ac:dyDescent="0.25">
      <c r="A4" s="24">
        <v>43987</v>
      </c>
      <c r="B4" s="21" t="s">
        <v>17</v>
      </c>
      <c r="C4" s="21" t="s">
        <v>27</v>
      </c>
      <c r="D4" s="10">
        <v>495.41</v>
      </c>
      <c r="E4" s="10" t="s">
        <v>130</v>
      </c>
    </row>
    <row r="5" spans="1:5" x14ac:dyDescent="0.25">
      <c r="A5" s="24">
        <v>43987</v>
      </c>
      <c r="B5" s="22" t="s">
        <v>16</v>
      </c>
      <c r="C5" s="22" t="s">
        <v>13</v>
      </c>
      <c r="D5" s="10">
        <v>245</v>
      </c>
      <c r="E5" s="10" t="s">
        <v>130</v>
      </c>
    </row>
    <row r="6" spans="1:5" x14ac:dyDescent="0.25">
      <c r="A6" s="24">
        <v>43987</v>
      </c>
      <c r="B6" s="21" t="s">
        <v>17</v>
      </c>
      <c r="C6" s="21" t="s">
        <v>124</v>
      </c>
      <c r="D6" s="10">
        <v>156.93</v>
      </c>
      <c r="E6" s="10" t="s">
        <v>130</v>
      </c>
    </row>
    <row r="7" spans="1:5" x14ac:dyDescent="0.25">
      <c r="A7" s="24">
        <v>43988</v>
      </c>
      <c r="B7" s="21" t="s">
        <v>125</v>
      </c>
      <c r="C7" s="21" t="s">
        <v>124</v>
      </c>
      <c r="D7" s="10">
        <v>2963.79</v>
      </c>
      <c r="E7" s="10" t="s">
        <v>130</v>
      </c>
    </row>
    <row r="8" spans="1:5" x14ac:dyDescent="0.25">
      <c r="A8" s="24">
        <v>43990</v>
      </c>
      <c r="B8" s="21" t="s">
        <v>17</v>
      </c>
      <c r="C8" s="21" t="s">
        <v>27</v>
      </c>
      <c r="D8" s="10">
        <v>699.16</v>
      </c>
      <c r="E8" s="10" t="s">
        <v>130</v>
      </c>
    </row>
    <row r="9" spans="1:5" x14ac:dyDescent="0.25">
      <c r="A9" s="24">
        <v>43994</v>
      </c>
      <c r="B9" s="22" t="s">
        <v>16</v>
      </c>
      <c r="C9" s="22" t="s">
        <v>13</v>
      </c>
      <c r="D9" s="11">
        <v>545</v>
      </c>
      <c r="E9" s="11" t="s">
        <v>130</v>
      </c>
    </row>
    <row r="10" spans="1:5" x14ac:dyDescent="0.25">
      <c r="A10" s="24">
        <v>43994</v>
      </c>
      <c r="B10" s="21" t="s">
        <v>17</v>
      </c>
      <c r="C10" s="21" t="s">
        <v>27</v>
      </c>
      <c r="D10" s="11">
        <v>223.8</v>
      </c>
      <c r="E10" s="11" t="s">
        <v>130</v>
      </c>
    </row>
    <row r="11" spans="1:5" x14ac:dyDescent="0.25">
      <c r="A11" s="24">
        <v>43994</v>
      </c>
      <c r="B11" s="22" t="s">
        <v>126</v>
      </c>
      <c r="C11" s="22" t="s">
        <v>27</v>
      </c>
      <c r="D11" s="11">
        <v>218.8</v>
      </c>
      <c r="E11" s="11" t="s">
        <v>130</v>
      </c>
    </row>
    <row r="12" spans="1:5" x14ac:dyDescent="0.25">
      <c r="A12" s="24">
        <v>43995</v>
      </c>
      <c r="B12" s="22" t="s">
        <v>21</v>
      </c>
      <c r="C12" s="22" t="s">
        <v>9</v>
      </c>
      <c r="D12" s="11">
        <v>402.75</v>
      </c>
      <c r="E12" s="11" t="s">
        <v>130</v>
      </c>
    </row>
    <row r="13" spans="1:5" x14ac:dyDescent="0.25">
      <c r="A13" s="24">
        <v>43964</v>
      </c>
      <c r="B13" s="22" t="s">
        <v>28</v>
      </c>
      <c r="C13" s="22" t="s">
        <v>9</v>
      </c>
      <c r="D13" s="11">
        <v>450</v>
      </c>
      <c r="E13" s="11" t="s">
        <v>130</v>
      </c>
    </row>
    <row r="14" spans="1:5" x14ac:dyDescent="0.25">
      <c r="A14" s="24">
        <v>43998</v>
      </c>
      <c r="B14" s="21" t="s">
        <v>17</v>
      </c>
      <c r="C14" s="22" t="s">
        <v>29</v>
      </c>
      <c r="D14" s="11">
        <v>105</v>
      </c>
      <c r="E14" s="11" t="s">
        <v>130</v>
      </c>
    </row>
    <row r="15" spans="1:5" x14ac:dyDescent="0.25">
      <c r="A15" s="24">
        <v>44000</v>
      </c>
      <c r="B15" s="21" t="s">
        <v>127</v>
      </c>
      <c r="C15" s="43" t="s">
        <v>9</v>
      </c>
      <c r="D15" s="11">
        <v>259.64999999999998</v>
      </c>
      <c r="E15" s="11" t="s">
        <v>130</v>
      </c>
    </row>
    <row r="16" spans="1:5" x14ac:dyDescent="0.25">
      <c r="A16" s="24">
        <v>44000</v>
      </c>
      <c r="B16" s="22" t="s">
        <v>16</v>
      </c>
      <c r="C16" s="22" t="s">
        <v>13</v>
      </c>
      <c r="D16" s="11">
        <v>631.66999999999996</v>
      </c>
      <c r="E16" s="11" t="s">
        <v>130</v>
      </c>
    </row>
    <row r="17" spans="1:5" x14ac:dyDescent="0.25">
      <c r="A17" s="24">
        <v>44002</v>
      </c>
      <c r="B17" s="22" t="s">
        <v>21</v>
      </c>
      <c r="C17" s="22" t="s">
        <v>9</v>
      </c>
      <c r="D17" s="11">
        <v>653.97</v>
      </c>
      <c r="E17" s="10" t="s">
        <v>130</v>
      </c>
    </row>
    <row r="18" spans="1:5" x14ac:dyDescent="0.25">
      <c r="A18" s="24">
        <v>44002</v>
      </c>
      <c r="B18" s="22" t="s">
        <v>26</v>
      </c>
      <c r="C18" s="22" t="s">
        <v>9</v>
      </c>
      <c r="D18" s="11">
        <v>566.36</v>
      </c>
      <c r="E18" s="10" t="s">
        <v>130</v>
      </c>
    </row>
    <row r="19" spans="1:5" x14ac:dyDescent="0.25">
      <c r="A19" s="24">
        <v>44004</v>
      </c>
      <c r="B19" s="22" t="s">
        <v>30</v>
      </c>
      <c r="C19" s="22" t="s">
        <v>9</v>
      </c>
      <c r="D19" s="17">
        <v>540</v>
      </c>
      <c r="E19" s="10" t="s">
        <v>130</v>
      </c>
    </row>
    <row r="20" spans="1:5" x14ac:dyDescent="0.25">
      <c r="A20" s="24">
        <v>43998</v>
      </c>
      <c r="B20" s="21" t="s">
        <v>17</v>
      </c>
      <c r="C20" s="22" t="s">
        <v>9</v>
      </c>
      <c r="D20" s="11">
        <v>540.5</v>
      </c>
      <c r="E20" s="10" t="s">
        <v>130</v>
      </c>
    </row>
    <row r="21" spans="1:5" x14ac:dyDescent="0.25">
      <c r="A21" s="24">
        <v>44005</v>
      </c>
      <c r="B21" s="22" t="s">
        <v>26</v>
      </c>
      <c r="C21" s="22" t="s">
        <v>128</v>
      </c>
      <c r="D21" s="11">
        <v>859.9</v>
      </c>
      <c r="E21" s="11" t="s">
        <v>130</v>
      </c>
    </row>
    <row r="22" spans="1:5" x14ac:dyDescent="0.25">
      <c r="A22" s="24">
        <v>44006</v>
      </c>
      <c r="B22" s="21" t="s">
        <v>129</v>
      </c>
      <c r="C22" s="22" t="s">
        <v>9</v>
      </c>
      <c r="D22" s="17">
        <v>120</v>
      </c>
      <c r="E22" s="11" t="s">
        <v>130</v>
      </c>
    </row>
    <row r="23" spans="1:5" x14ac:dyDescent="0.25">
      <c r="A23" s="24">
        <v>44006</v>
      </c>
      <c r="B23" s="21" t="s">
        <v>17</v>
      </c>
      <c r="C23" s="22" t="s">
        <v>124</v>
      </c>
      <c r="D23" s="11">
        <v>540.35</v>
      </c>
      <c r="E23" s="11" t="s">
        <v>130</v>
      </c>
    </row>
    <row r="24" spans="1:5" x14ac:dyDescent="0.25">
      <c r="A24" s="24">
        <v>44008</v>
      </c>
      <c r="B24" s="22" t="s">
        <v>16</v>
      </c>
      <c r="C24" s="22" t="s">
        <v>13</v>
      </c>
      <c r="D24" s="17">
        <v>575</v>
      </c>
      <c r="E24" s="11" t="s">
        <v>130</v>
      </c>
    </row>
    <row r="25" spans="1:5" x14ac:dyDescent="0.25">
      <c r="A25" s="24">
        <v>43983</v>
      </c>
      <c r="C25" s="43" t="s">
        <v>124</v>
      </c>
      <c r="D25" s="11"/>
      <c r="E25" s="11">
        <v>455</v>
      </c>
    </row>
    <row r="26" spans="1:5" x14ac:dyDescent="0.25">
      <c r="A26" s="24">
        <v>43985</v>
      </c>
      <c r="B26" s="22"/>
      <c r="C26" s="22" t="s">
        <v>131</v>
      </c>
      <c r="E26" s="11">
        <v>360</v>
      </c>
    </row>
    <row r="27" spans="1:5" x14ac:dyDescent="0.25">
      <c r="A27" s="24">
        <v>43986</v>
      </c>
      <c r="B27" s="22" t="s">
        <v>133</v>
      </c>
      <c r="C27" s="22" t="s">
        <v>27</v>
      </c>
      <c r="D27" s="11"/>
      <c r="E27" s="11">
        <v>850</v>
      </c>
    </row>
    <row r="28" spans="1:5" x14ac:dyDescent="0.25">
      <c r="A28" s="24">
        <v>43987</v>
      </c>
      <c r="B28" s="22"/>
      <c r="C28" s="22" t="s">
        <v>132</v>
      </c>
      <c r="D28" s="25"/>
      <c r="E28" s="11">
        <v>420</v>
      </c>
    </row>
    <row r="29" spans="1:5" x14ac:dyDescent="0.25">
      <c r="A29" s="24">
        <v>43988</v>
      </c>
      <c r="B29" s="22" t="s">
        <v>134</v>
      </c>
      <c r="C29" s="22" t="s">
        <v>9</v>
      </c>
      <c r="D29" s="11"/>
      <c r="E29" s="11">
        <v>380</v>
      </c>
    </row>
    <row r="30" spans="1:5" x14ac:dyDescent="0.25">
      <c r="A30" s="24">
        <v>43988</v>
      </c>
      <c r="C30" s="22" t="s">
        <v>135</v>
      </c>
      <c r="E30" s="11">
        <v>385</v>
      </c>
    </row>
    <row r="31" spans="1:5" x14ac:dyDescent="0.25">
      <c r="A31" s="24">
        <v>43989</v>
      </c>
      <c r="B31" s="22" t="s">
        <v>136</v>
      </c>
      <c r="C31" s="22" t="s">
        <v>9</v>
      </c>
      <c r="D31" s="11"/>
      <c r="E31" s="11">
        <v>400</v>
      </c>
    </row>
    <row r="32" spans="1:5" x14ac:dyDescent="0.25">
      <c r="A32" s="24">
        <v>43990</v>
      </c>
      <c r="B32" s="22"/>
      <c r="C32" s="22" t="s">
        <v>137</v>
      </c>
      <c r="E32" s="11">
        <v>535</v>
      </c>
    </row>
    <row r="33" spans="1:5" x14ac:dyDescent="0.25">
      <c r="A33" s="24">
        <v>43992</v>
      </c>
      <c r="B33" s="22"/>
      <c r="C33" s="22" t="s">
        <v>138</v>
      </c>
      <c r="D33" s="11"/>
      <c r="E33" s="11">
        <v>450</v>
      </c>
    </row>
    <row r="34" spans="1:5" x14ac:dyDescent="0.25">
      <c r="A34" s="24">
        <v>43993</v>
      </c>
      <c r="B34" s="22" t="s">
        <v>139</v>
      </c>
      <c r="C34" s="22" t="s">
        <v>9</v>
      </c>
      <c r="D34" s="11"/>
      <c r="E34" s="11">
        <v>375</v>
      </c>
    </row>
    <row r="35" spans="1:5" x14ac:dyDescent="0.25">
      <c r="A35" s="24">
        <v>43994</v>
      </c>
      <c r="B35" s="22"/>
      <c r="C35" s="22" t="s">
        <v>140</v>
      </c>
      <c r="D35" s="11"/>
      <c r="E35" s="11">
        <v>385</v>
      </c>
    </row>
    <row r="36" spans="1:5" x14ac:dyDescent="0.25">
      <c r="A36" s="24">
        <v>43995</v>
      </c>
      <c r="B36" s="22"/>
      <c r="C36" s="22" t="s">
        <v>135</v>
      </c>
      <c r="D36" s="22"/>
      <c r="E36" s="11">
        <v>420</v>
      </c>
    </row>
    <row r="37" spans="1:5" x14ac:dyDescent="0.25">
      <c r="A37" s="24">
        <v>43995</v>
      </c>
      <c r="B37" s="22" t="s">
        <v>141</v>
      </c>
      <c r="C37" s="22" t="s">
        <v>9</v>
      </c>
      <c r="E37" s="11">
        <v>200</v>
      </c>
    </row>
    <row r="38" spans="1:5" x14ac:dyDescent="0.25">
      <c r="A38" s="24">
        <v>43997</v>
      </c>
      <c r="B38" s="22"/>
      <c r="C38" s="22" t="s">
        <v>9</v>
      </c>
      <c r="D38" s="11"/>
      <c r="E38" s="11">
        <v>450</v>
      </c>
    </row>
    <row r="39" spans="1:5" x14ac:dyDescent="0.25">
      <c r="A39" s="24">
        <v>43998</v>
      </c>
      <c r="B39" s="22" t="s">
        <v>142</v>
      </c>
      <c r="C39" s="22" t="s">
        <v>9</v>
      </c>
      <c r="E39" s="11">
        <v>285</v>
      </c>
    </row>
    <row r="40" spans="1:5" x14ac:dyDescent="0.25">
      <c r="A40" s="24">
        <v>43999</v>
      </c>
      <c r="B40" s="22"/>
      <c r="C40" s="22" t="s">
        <v>143</v>
      </c>
      <c r="D40" s="11"/>
      <c r="E40" s="11">
        <v>500</v>
      </c>
    </row>
    <row r="41" spans="1:5" x14ac:dyDescent="0.25">
      <c r="A41" s="24">
        <v>44001</v>
      </c>
      <c r="B41" s="22"/>
      <c r="C41" s="22" t="s">
        <v>135</v>
      </c>
      <c r="D41" s="11"/>
      <c r="E41" s="11">
        <v>380</v>
      </c>
    </row>
    <row r="42" spans="1:5" x14ac:dyDescent="0.25">
      <c r="A42" s="24">
        <v>44003</v>
      </c>
      <c r="B42" s="22"/>
      <c r="C42" s="22" t="s">
        <v>9</v>
      </c>
      <c r="D42" s="11"/>
      <c r="E42" s="11">
        <v>400</v>
      </c>
    </row>
    <row r="43" spans="1:5" x14ac:dyDescent="0.25">
      <c r="A43" s="24">
        <v>44003</v>
      </c>
      <c r="B43" s="22"/>
      <c r="C43" s="22" t="s">
        <v>140</v>
      </c>
      <c r="D43" s="11"/>
      <c r="E43" s="11">
        <v>500</v>
      </c>
    </row>
    <row r="44" spans="1:5" x14ac:dyDescent="0.25">
      <c r="A44" s="24">
        <v>44005</v>
      </c>
      <c r="B44" s="22"/>
      <c r="C44" s="22" t="s">
        <v>135</v>
      </c>
      <c r="D44" s="11"/>
      <c r="E44" s="11">
        <v>375</v>
      </c>
    </row>
    <row r="45" spans="1:5" x14ac:dyDescent="0.25">
      <c r="A45" s="24">
        <v>44006</v>
      </c>
      <c r="B45" s="22"/>
      <c r="C45" s="22" t="s">
        <v>9</v>
      </c>
      <c r="D45" s="11"/>
      <c r="E45" s="11">
        <v>420</v>
      </c>
    </row>
    <row r="46" spans="1:5" x14ac:dyDescent="0.25">
      <c r="A46" s="24">
        <v>44007</v>
      </c>
      <c r="B46" s="22"/>
      <c r="C46" s="22" t="s">
        <v>9</v>
      </c>
      <c r="D46" s="11"/>
      <c r="E46" s="11">
        <v>380</v>
      </c>
    </row>
    <row r="47" spans="1:5" x14ac:dyDescent="0.25">
      <c r="A47" s="24">
        <v>44008</v>
      </c>
      <c r="B47" s="22"/>
      <c r="C47" s="43" t="s">
        <v>124</v>
      </c>
      <c r="D47" s="11"/>
      <c r="E47" s="11">
        <v>500</v>
      </c>
    </row>
    <row r="48" spans="1:5" x14ac:dyDescent="0.25">
      <c r="A48" s="24">
        <v>44010</v>
      </c>
      <c r="B48" s="22"/>
      <c r="C48" s="22" t="s">
        <v>138</v>
      </c>
      <c r="D48" s="11"/>
      <c r="E48" s="11">
        <v>480</v>
      </c>
    </row>
    <row r="49" spans="1:5" x14ac:dyDescent="0.25">
      <c r="A49" s="24">
        <v>44011</v>
      </c>
      <c r="B49" s="22"/>
      <c r="C49" s="22" t="s">
        <v>144</v>
      </c>
      <c r="D49" s="11"/>
      <c r="E49" s="11">
        <v>450</v>
      </c>
    </row>
    <row r="50" spans="1:5" ht="15.75" thickBot="1" x14ac:dyDescent="0.3">
      <c r="A50" s="41">
        <v>43981</v>
      </c>
      <c r="B50" s="22"/>
      <c r="C50" s="22" t="s">
        <v>135</v>
      </c>
      <c r="D50" s="11"/>
      <c r="E50" s="11">
        <v>450</v>
      </c>
    </row>
    <row r="51" spans="1:5" ht="15.75" thickBot="1" x14ac:dyDescent="0.3">
      <c r="A51" s="24"/>
      <c r="B51" s="18"/>
      <c r="C51" s="18"/>
      <c r="D51" s="12">
        <f>SUM(D4:D50)</f>
        <v>11793.04</v>
      </c>
      <c r="E51" s="13">
        <f>SUM(E4:E50)</f>
        <v>11185</v>
      </c>
    </row>
    <row r="52" spans="1:5" ht="15.75" thickBot="1" x14ac:dyDescent="0.3">
      <c r="A52" s="24"/>
      <c r="B52" s="5"/>
      <c r="C52" s="5"/>
      <c r="D52" s="14">
        <f>SUM(D51-E51)</f>
        <v>608.04000000000087</v>
      </c>
      <c r="E52" s="56"/>
    </row>
    <row r="53" spans="1:5" ht="15.75" thickBot="1" x14ac:dyDescent="0.3">
      <c r="A53" s="4" t="s">
        <v>4</v>
      </c>
      <c r="B53" s="4"/>
      <c r="C53" s="4"/>
      <c r="D53" s="15">
        <v>295.10000000000002</v>
      </c>
      <c r="E53" s="56"/>
    </row>
    <row r="54" spans="1:5" ht="15.75" thickBot="1" x14ac:dyDescent="0.3">
      <c r="A54" s="3" t="s">
        <v>5</v>
      </c>
      <c r="B54" s="3"/>
      <c r="C54" s="3"/>
      <c r="D54" s="16">
        <f>SUM(D52+D53)</f>
        <v>903.1400000000009</v>
      </c>
      <c r="E54" s="57"/>
    </row>
  </sheetData>
  <mergeCells count="3">
    <mergeCell ref="A1:E1"/>
    <mergeCell ref="A2:E2"/>
    <mergeCell ref="E52:E5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E38"/>
  <sheetViews>
    <sheetView showGridLines="0" topLeftCell="A16" workbookViewId="0">
      <selection activeCell="D40" sqref="D40"/>
    </sheetView>
  </sheetViews>
  <sheetFormatPr defaultRowHeight="15" x14ac:dyDescent="0.25"/>
  <cols>
    <col min="1" max="1" width="15.42578125" customWidth="1"/>
    <col min="2" max="2" width="45.42578125" customWidth="1"/>
    <col min="3" max="3" width="27.7109375" customWidth="1"/>
    <col min="4" max="4" width="13.140625" style="17" customWidth="1"/>
    <col min="5" max="5" width="12.7109375" style="17" customWidth="1"/>
  </cols>
  <sheetData>
    <row r="1" spans="1:5" ht="24" thickBot="1" x14ac:dyDescent="0.4">
      <c r="A1" s="47" t="s">
        <v>33</v>
      </c>
      <c r="B1" s="48"/>
      <c r="C1" s="48"/>
      <c r="D1" s="49"/>
      <c r="E1" s="50"/>
    </row>
    <row r="2" spans="1:5" ht="18.75" thickBot="1" x14ac:dyDescent="0.3">
      <c r="A2" s="55" t="s">
        <v>38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x14ac:dyDescent="0.25">
      <c r="A4" s="19"/>
      <c r="B4" s="21"/>
      <c r="C4" s="21"/>
      <c r="D4" s="10"/>
      <c r="E4" s="10"/>
    </row>
    <row r="5" spans="1:5" x14ac:dyDescent="0.25">
      <c r="A5" s="20"/>
      <c r="B5" s="22"/>
      <c r="C5" s="22"/>
      <c r="D5" s="11"/>
      <c r="E5" s="11"/>
    </row>
    <row r="6" spans="1:5" x14ac:dyDescent="0.25">
      <c r="A6" s="20"/>
      <c r="B6" s="22"/>
      <c r="C6" s="22"/>
      <c r="D6" s="11"/>
      <c r="E6" s="11"/>
    </row>
    <row r="7" spans="1:5" x14ac:dyDescent="0.25">
      <c r="A7" s="20"/>
      <c r="B7" s="22"/>
      <c r="C7" s="22"/>
      <c r="D7" s="11"/>
      <c r="E7" s="11"/>
    </row>
    <row r="8" spans="1:5" x14ac:dyDescent="0.25">
      <c r="A8" s="20"/>
      <c r="B8" s="22"/>
      <c r="C8" s="22"/>
      <c r="D8" s="11"/>
      <c r="E8" s="11"/>
    </row>
    <row r="9" spans="1:5" x14ac:dyDescent="0.25">
      <c r="A9" s="20"/>
      <c r="B9" s="22"/>
      <c r="C9" s="22"/>
      <c r="D9" s="11"/>
      <c r="E9" s="11"/>
    </row>
    <row r="10" spans="1:5" x14ac:dyDescent="0.25">
      <c r="A10" s="20"/>
      <c r="B10" s="22"/>
      <c r="C10" s="22"/>
      <c r="D10" s="11"/>
      <c r="E10" s="11"/>
    </row>
    <row r="11" spans="1:5" x14ac:dyDescent="0.25">
      <c r="A11" s="20"/>
      <c r="B11" s="22"/>
      <c r="C11" s="22"/>
      <c r="D11" s="11"/>
      <c r="E11" s="11"/>
    </row>
    <row r="12" spans="1:5" x14ac:dyDescent="0.25">
      <c r="A12" s="20"/>
      <c r="B12" s="22"/>
      <c r="C12" s="22"/>
      <c r="D12" s="11"/>
      <c r="E12" s="11"/>
    </row>
    <row r="13" spans="1:5" x14ac:dyDescent="0.25">
      <c r="A13" s="20"/>
      <c r="B13" s="22"/>
      <c r="C13" s="22"/>
      <c r="D13" s="11"/>
      <c r="E13" s="11"/>
    </row>
    <row r="14" spans="1:5" x14ac:dyDescent="0.25">
      <c r="A14" s="20"/>
      <c r="B14" s="22"/>
      <c r="C14" s="22"/>
      <c r="D14" s="11"/>
      <c r="E14" s="11"/>
    </row>
    <row r="15" spans="1:5" x14ac:dyDescent="0.25">
      <c r="A15" s="20"/>
      <c r="B15" s="22"/>
      <c r="C15" s="22"/>
      <c r="D15" s="11"/>
      <c r="E15" s="11"/>
    </row>
    <row r="16" spans="1:5" x14ac:dyDescent="0.25">
      <c r="A16" s="20"/>
      <c r="B16" s="22"/>
      <c r="C16" s="22"/>
      <c r="D16" s="11"/>
      <c r="E16" s="11"/>
    </row>
    <row r="17" spans="1:5" x14ac:dyDescent="0.25">
      <c r="A17" s="20"/>
      <c r="B17" s="22"/>
      <c r="C17" s="22"/>
      <c r="D17" s="11"/>
      <c r="E17" s="11"/>
    </row>
    <row r="18" spans="1:5" x14ac:dyDescent="0.25">
      <c r="A18" s="20"/>
      <c r="B18" s="22"/>
      <c r="C18" s="22"/>
      <c r="D18" s="11"/>
      <c r="E18" s="11"/>
    </row>
    <row r="19" spans="1:5" x14ac:dyDescent="0.25">
      <c r="A19" s="20"/>
      <c r="B19" s="22"/>
      <c r="C19" s="22"/>
      <c r="D19" s="11"/>
      <c r="E19" s="11"/>
    </row>
    <row r="20" spans="1:5" x14ac:dyDescent="0.25">
      <c r="A20" s="19"/>
      <c r="B20" s="21"/>
      <c r="C20" s="21"/>
      <c r="E20" s="10"/>
    </row>
    <row r="21" spans="1:5" x14ac:dyDescent="0.25">
      <c r="A21" s="20"/>
      <c r="B21" s="22"/>
      <c r="C21" s="22"/>
      <c r="D21" s="11"/>
      <c r="E21" s="11"/>
    </row>
    <row r="22" spans="1:5" x14ac:dyDescent="0.25">
      <c r="A22" s="20"/>
      <c r="B22" s="22"/>
      <c r="C22" s="22"/>
      <c r="E22" s="11"/>
    </row>
    <row r="23" spans="1:5" x14ac:dyDescent="0.25">
      <c r="A23" s="20"/>
      <c r="B23" s="22"/>
      <c r="C23" s="22"/>
      <c r="D23" s="11"/>
      <c r="E23" s="11"/>
    </row>
    <row r="24" spans="1:5" x14ac:dyDescent="0.25">
      <c r="A24" s="20"/>
      <c r="B24" s="22"/>
      <c r="C24" s="22"/>
      <c r="E24" s="11"/>
    </row>
    <row r="25" spans="1:5" x14ac:dyDescent="0.25">
      <c r="A25" s="20"/>
      <c r="B25" s="22"/>
      <c r="C25" s="22"/>
      <c r="D25" s="11"/>
      <c r="E25" s="11"/>
    </row>
    <row r="26" spans="1:5" x14ac:dyDescent="0.25">
      <c r="A26" s="20"/>
      <c r="B26" s="22"/>
      <c r="C26" s="22"/>
      <c r="E26" s="11"/>
    </row>
    <row r="27" spans="1:5" x14ac:dyDescent="0.25">
      <c r="A27" s="20"/>
      <c r="B27" s="22"/>
      <c r="C27" s="22"/>
      <c r="D27" s="11"/>
      <c r="E27" s="11"/>
    </row>
    <row r="28" spans="1:5" x14ac:dyDescent="0.25">
      <c r="A28" s="20"/>
      <c r="B28" s="22"/>
      <c r="C28" s="22"/>
      <c r="E28" s="11"/>
    </row>
    <row r="29" spans="1:5" x14ac:dyDescent="0.25">
      <c r="A29" s="20"/>
      <c r="B29" s="22"/>
      <c r="C29" s="22"/>
      <c r="D29" s="11"/>
      <c r="E29" s="11"/>
    </row>
    <row r="30" spans="1:5" x14ac:dyDescent="0.25">
      <c r="A30" s="20"/>
      <c r="B30" s="22"/>
      <c r="C30" s="22"/>
      <c r="E30" s="11"/>
    </row>
    <row r="31" spans="1:5" x14ac:dyDescent="0.25">
      <c r="A31" s="20"/>
      <c r="B31" s="22"/>
      <c r="C31" s="22"/>
      <c r="D31" s="11"/>
      <c r="E31" s="11"/>
    </row>
    <row r="32" spans="1:5" x14ac:dyDescent="0.25">
      <c r="A32" s="20"/>
      <c r="B32" s="22"/>
      <c r="C32" s="22"/>
      <c r="D32" s="65"/>
      <c r="E32" s="11"/>
    </row>
    <row r="33" spans="1:5" x14ac:dyDescent="0.25">
      <c r="A33" s="20"/>
      <c r="B33" s="22"/>
      <c r="C33" s="22"/>
      <c r="D33" s="11"/>
      <c r="E33" s="11"/>
    </row>
    <row r="34" spans="1:5" ht="15.75" thickBot="1" x14ac:dyDescent="0.3">
      <c r="A34" s="20"/>
      <c r="B34" s="22"/>
      <c r="C34" s="22"/>
      <c r="D34" s="11"/>
      <c r="E34" s="11"/>
    </row>
    <row r="35" spans="1:5" ht="15.75" thickBot="1" x14ac:dyDescent="0.3">
      <c r="A35" s="6" t="s">
        <v>2</v>
      </c>
      <c r="B35" s="18"/>
      <c r="C35" s="18"/>
      <c r="D35" s="12">
        <f>SUM(D4:D34)</f>
        <v>0</v>
      </c>
      <c r="E35" s="13">
        <f>SUM(E4:E34)</f>
        <v>0</v>
      </c>
    </row>
    <row r="36" spans="1:5" ht="15.75" thickBot="1" x14ac:dyDescent="0.3">
      <c r="A36" s="5" t="s">
        <v>3</v>
      </c>
      <c r="B36" s="5"/>
      <c r="C36" s="5"/>
      <c r="D36" s="14">
        <f>SUM(D35-E35)</f>
        <v>0</v>
      </c>
      <c r="E36" s="56"/>
    </row>
    <row r="37" spans="1:5" ht="15.75" thickBot="1" x14ac:dyDescent="0.3">
      <c r="A37" s="4" t="s">
        <v>4</v>
      </c>
      <c r="B37" s="4"/>
      <c r="C37" s="4"/>
      <c r="D37" s="15">
        <f>JUNHO!D54</f>
        <v>903.1400000000009</v>
      </c>
      <c r="E37" s="56"/>
    </row>
    <row r="38" spans="1:5" ht="15.75" thickBot="1" x14ac:dyDescent="0.3">
      <c r="A38" s="3" t="s">
        <v>5</v>
      </c>
      <c r="B38" s="3"/>
      <c r="C38" s="3"/>
      <c r="D38" s="16">
        <f>SUM(D36+D37)</f>
        <v>903.1400000000009</v>
      </c>
      <c r="E38" s="57"/>
    </row>
  </sheetData>
  <mergeCells count="3">
    <mergeCell ref="A1:E1"/>
    <mergeCell ref="A2:E2"/>
    <mergeCell ref="E36:E38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opLeftCell="A10" workbookViewId="0">
      <selection activeCell="D32" sqref="D32"/>
    </sheetView>
  </sheetViews>
  <sheetFormatPr defaultRowHeight="15" x14ac:dyDescent="0.25"/>
  <cols>
    <col min="1" max="1" width="10.5703125" customWidth="1"/>
    <col min="2" max="2" width="37.140625" customWidth="1"/>
    <col min="3" max="3" width="13.42578125" customWidth="1"/>
    <col min="4" max="4" width="12.140625" style="17" customWidth="1"/>
    <col min="5" max="5" width="12.7109375" style="17" customWidth="1"/>
  </cols>
  <sheetData>
    <row r="1" spans="1:5" ht="24" thickBot="1" x14ac:dyDescent="0.4">
      <c r="A1" s="47" t="s">
        <v>33</v>
      </c>
      <c r="B1" s="48"/>
      <c r="C1" s="48"/>
      <c r="D1" s="49"/>
      <c r="E1" s="50"/>
    </row>
    <row r="2" spans="1:5" ht="18.75" thickBot="1" x14ac:dyDescent="0.3">
      <c r="A2" s="55" t="s">
        <v>39</v>
      </c>
      <c r="B2" s="52"/>
      <c r="C2" s="52"/>
      <c r="D2" s="53"/>
      <c r="E2" s="54"/>
    </row>
    <row r="3" spans="1:5" ht="16.5" thickBot="1" x14ac:dyDescent="0.3">
      <c r="A3" s="8" t="s">
        <v>7</v>
      </c>
      <c r="B3" s="8" t="s">
        <v>6</v>
      </c>
      <c r="C3" s="8" t="s">
        <v>8</v>
      </c>
      <c r="D3" s="9" t="s">
        <v>0</v>
      </c>
      <c r="E3" s="9" t="s">
        <v>1</v>
      </c>
    </row>
    <row r="4" spans="1:5" ht="15.75" x14ac:dyDescent="0.25">
      <c r="A4" s="26"/>
      <c r="B4" s="26"/>
      <c r="C4" s="26"/>
      <c r="D4" s="27"/>
      <c r="E4" s="27"/>
    </row>
    <row r="5" spans="1:5" x14ac:dyDescent="0.25">
      <c r="A5" s="70"/>
      <c r="B5" s="22"/>
      <c r="C5" s="22"/>
      <c r="D5" s="11"/>
      <c r="E5" s="11"/>
    </row>
    <row r="6" spans="1:5" x14ac:dyDescent="0.25">
      <c r="A6" s="20"/>
      <c r="B6" s="22"/>
      <c r="C6" s="22"/>
      <c r="D6" s="11"/>
      <c r="E6" s="11"/>
    </row>
    <row r="7" spans="1:5" x14ac:dyDescent="0.25">
      <c r="A7" s="20"/>
      <c r="B7" s="22"/>
      <c r="C7" s="22"/>
      <c r="D7" s="11"/>
      <c r="E7" s="11"/>
    </row>
    <row r="8" spans="1:5" x14ac:dyDescent="0.25">
      <c r="A8" s="20"/>
      <c r="B8" s="22"/>
      <c r="C8" s="22"/>
      <c r="D8" s="11"/>
      <c r="E8" s="11"/>
    </row>
    <row r="9" spans="1:5" x14ac:dyDescent="0.25">
      <c r="A9" s="20"/>
      <c r="B9" s="22"/>
      <c r="C9" s="22"/>
      <c r="D9" s="11"/>
      <c r="E9" s="11"/>
    </row>
    <row r="10" spans="1:5" x14ac:dyDescent="0.25">
      <c r="A10" s="20"/>
      <c r="B10" s="22"/>
      <c r="C10" s="22"/>
      <c r="D10" s="11"/>
      <c r="E10" s="11"/>
    </row>
    <row r="11" spans="1:5" x14ac:dyDescent="0.25">
      <c r="A11" s="20"/>
      <c r="B11" s="22"/>
      <c r="C11" s="22"/>
      <c r="D11" s="11"/>
      <c r="E11" s="11"/>
    </row>
    <row r="12" spans="1:5" x14ac:dyDescent="0.25">
      <c r="A12" s="20"/>
      <c r="B12" s="22"/>
      <c r="C12" s="22"/>
      <c r="D12" s="11"/>
      <c r="E12" s="11"/>
    </row>
    <row r="13" spans="1:5" x14ac:dyDescent="0.25">
      <c r="A13" s="20"/>
      <c r="B13" s="22"/>
      <c r="C13" s="22"/>
      <c r="D13" s="11"/>
      <c r="E13" s="11"/>
    </row>
    <row r="14" spans="1:5" x14ac:dyDescent="0.25">
      <c r="A14" s="20"/>
      <c r="B14" s="22"/>
      <c r="C14" s="22"/>
      <c r="D14" s="11"/>
      <c r="E14" s="11"/>
    </row>
    <row r="15" spans="1:5" x14ac:dyDescent="0.25">
      <c r="A15" s="20"/>
      <c r="B15" s="22"/>
      <c r="C15" s="22"/>
      <c r="D15" s="11"/>
      <c r="E15" s="11"/>
    </row>
    <row r="16" spans="1:5" x14ac:dyDescent="0.25">
      <c r="A16" s="70"/>
      <c r="B16" s="22"/>
      <c r="C16" s="22"/>
      <c r="D16" s="65"/>
      <c r="E16" s="11"/>
    </row>
    <row r="17" spans="1:5" x14ac:dyDescent="0.25">
      <c r="A17" s="20"/>
      <c r="B17" s="22"/>
      <c r="C17" s="22"/>
      <c r="D17" s="11"/>
      <c r="E17" s="11"/>
    </row>
    <row r="18" spans="1:5" x14ac:dyDescent="0.25">
      <c r="A18" s="20"/>
      <c r="B18" s="22"/>
      <c r="C18" s="22"/>
      <c r="D18" s="65"/>
      <c r="E18" s="11"/>
    </row>
    <row r="19" spans="1:5" x14ac:dyDescent="0.25">
      <c r="A19" s="20"/>
      <c r="B19" s="22"/>
      <c r="C19" s="22"/>
      <c r="D19" s="11"/>
      <c r="E19" s="11"/>
    </row>
    <row r="20" spans="1:5" x14ac:dyDescent="0.25">
      <c r="A20" s="20"/>
      <c r="B20" s="22"/>
      <c r="C20" s="22"/>
      <c r="D20" s="65"/>
      <c r="E20" s="11"/>
    </row>
    <row r="21" spans="1:5" x14ac:dyDescent="0.25">
      <c r="A21" s="20"/>
      <c r="B21" s="22"/>
      <c r="C21" s="22"/>
      <c r="D21" s="11"/>
      <c r="E21" s="11"/>
    </row>
    <row r="22" spans="1:5" x14ac:dyDescent="0.25">
      <c r="A22" s="20"/>
      <c r="B22" s="22"/>
      <c r="C22" s="22"/>
      <c r="D22" s="65"/>
      <c r="E22" s="11"/>
    </row>
    <row r="23" spans="1:5" x14ac:dyDescent="0.25">
      <c r="A23" s="20"/>
      <c r="B23" s="22"/>
      <c r="C23" s="22"/>
      <c r="D23" s="11"/>
      <c r="E23" s="11"/>
    </row>
    <row r="24" spans="1:5" x14ac:dyDescent="0.25">
      <c r="A24" s="20"/>
      <c r="B24" s="22"/>
      <c r="C24" s="22"/>
      <c r="D24" s="65"/>
      <c r="E24" s="11"/>
    </row>
    <row r="25" spans="1:5" x14ac:dyDescent="0.25">
      <c r="A25" s="20"/>
      <c r="B25" s="22"/>
      <c r="C25" s="22"/>
      <c r="D25" s="11"/>
      <c r="E25" s="11"/>
    </row>
    <row r="26" spans="1:5" x14ac:dyDescent="0.25">
      <c r="A26" s="1"/>
      <c r="B26" s="1"/>
      <c r="C26" s="1"/>
      <c r="D26" s="11"/>
      <c r="E26" s="11"/>
    </row>
    <row r="27" spans="1:5" x14ac:dyDescent="0.25">
      <c r="A27" s="2"/>
      <c r="B27" s="2"/>
      <c r="C27" s="2"/>
      <c r="D27" s="11"/>
      <c r="E27" s="11"/>
    </row>
    <row r="28" spans="1:5" ht="15.75" thickBot="1" x14ac:dyDescent="0.3">
      <c r="A28" s="66" t="s">
        <v>2</v>
      </c>
      <c r="B28" s="67"/>
      <c r="C28" s="67"/>
      <c r="D28" s="68">
        <f>SUM(D5:D27)</f>
        <v>0</v>
      </c>
      <c r="E28" s="69">
        <f>SUM(E5:E27)</f>
        <v>0</v>
      </c>
    </row>
    <row r="29" spans="1:5" ht="15.75" thickBot="1" x14ac:dyDescent="0.3">
      <c r="A29" s="5" t="s">
        <v>3</v>
      </c>
      <c r="B29" s="5"/>
      <c r="C29" s="5"/>
      <c r="D29" s="14">
        <f>SUM(D28-E28)</f>
        <v>0</v>
      </c>
      <c r="E29" s="56"/>
    </row>
    <row r="30" spans="1:5" ht="15.75" thickBot="1" x14ac:dyDescent="0.3">
      <c r="A30" s="4" t="s">
        <v>4</v>
      </c>
      <c r="B30" s="4"/>
      <c r="C30" s="4"/>
      <c r="D30" s="15">
        <f>JULHO!D38</f>
        <v>903.1400000000009</v>
      </c>
      <c r="E30" s="56"/>
    </row>
    <row r="31" spans="1:5" ht="15.75" thickBot="1" x14ac:dyDescent="0.3">
      <c r="A31" s="3" t="s">
        <v>5</v>
      </c>
      <c r="B31" s="3"/>
      <c r="C31" s="3"/>
      <c r="D31" s="16">
        <f>SUM(D29+D30)</f>
        <v>903.1400000000009</v>
      </c>
      <c r="E31" s="57"/>
    </row>
  </sheetData>
  <mergeCells count="3">
    <mergeCell ref="A1:E1"/>
    <mergeCell ref="A2:E2"/>
    <mergeCell ref="E29:E3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6" workbookViewId="0">
      <selection activeCell="D36" sqref="D36"/>
    </sheetView>
  </sheetViews>
  <sheetFormatPr defaultRowHeight="15" x14ac:dyDescent="0.25"/>
  <cols>
    <col min="1" max="1" width="13.140625" customWidth="1"/>
    <col min="2" max="2" width="42.28515625" customWidth="1"/>
    <col min="3" max="3" width="15.42578125" customWidth="1"/>
    <col min="4" max="5" width="15.7109375" customWidth="1"/>
  </cols>
  <sheetData>
    <row r="1" spans="1:5" ht="23.25" x14ac:dyDescent="0.25">
      <c r="A1" s="58" t="s">
        <v>33</v>
      </c>
      <c r="B1" s="58"/>
      <c r="C1" s="58"/>
      <c r="D1" s="58"/>
      <c r="E1" s="58"/>
    </row>
    <row r="2" spans="1:5" ht="18" x14ac:dyDescent="0.25">
      <c r="A2" s="59" t="s">
        <v>40</v>
      </c>
      <c r="B2" s="59"/>
      <c r="C2" s="59"/>
      <c r="D2" s="59"/>
      <c r="E2" s="59"/>
    </row>
    <row r="3" spans="1:5" ht="15.75" x14ac:dyDescent="0.25">
      <c r="A3" s="32" t="s">
        <v>7</v>
      </c>
      <c r="B3" s="32" t="s">
        <v>6</v>
      </c>
      <c r="C3" s="32" t="s">
        <v>8</v>
      </c>
      <c r="D3" s="33" t="s">
        <v>0</v>
      </c>
      <c r="E3" s="33" t="s">
        <v>1</v>
      </c>
    </row>
    <row r="4" spans="1:5" x14ac:dyDescent="0.25">
      <c r="A4" s="35"/>
      <c r="B4" s="36"/>
      <c r="C4" s="36"/>
      <c r="D4" s="37"/>
      <c r="E4" s="37"/>
    </row>
    <row r="5" spans="1:5" x14ac:dyDescent="0.25">
      <c r="A5" s="35"/>
      <c r="B5" s="22"/>
      <c r="C5" s="22"/>
      <c r="D5" s="37"/>
      <c r="E5" s="37"/>
    </row>
    <row r="6" spans="1:5" x14ac:dyDescent="0.25">
      <c r="A6" s="35"/>
      <c r="B6" s="22"/>
      <c r="C6" s="22"/>
      <c r="D6" s="37"/>
      <c r="E6" s="37"/>
    </row>
    <row r="7" spans="1:5" x14ac:dyDescent="0.25">
      <c r="A7" s="35"/>
      <c r="B7" s="22"/>
      <c r="C7" s="22"/>
      <c r="D7" s="37"/>
      <c r="E7" s="37"/>
    </row>
    <row r="8" spans="1:5" x14ac:dyDescent="0.25">
      <c r="A8" s="35"/>
      <c r="B8" s="22"/>
      <c r="C8" s="22"/>
      <c r="D8" s="37"/>
      <c r="E8" s="37"/>
    </row>
    <row r="9" spans="1:5" x14ac:dyDescent="0.25">
      <c r="A9" s="35"/>
      <c r="B9" s="22"/>
      <c r="C9" s="22"/>
      <c r="D9" s="37"/>
      <c r="E9" s="37"/>
    </row>
    <row r="10" spans="1:5" x14ac:dyDescent="0.25">
      <c r="A10" s="35"/>
      <c r="B10" s="22"/>
      <c r="C10" s="22"/>
      <c r="D10" s="37"/>
      <c r="E10" s="37"/>
    </row>
    <row r="11" spans="1:5" x14ac:dyDescent="0.25">
      <c r="A11" s="35"/>
      <c r="B11" s="22"/>
      <c r="C11" s="22"/>
      <c r="D11" s="37"/>
      <c r="E11" s="37"/>
    </row>
    <row r="12" spans="1:5" x14ac:dyDescent="0.25">
      <c r="A12" s="35"/>
      <c r="B12" s="22"/>
      <c r="C12" s="22"/>
      <c r="D12" s="37"/>
      <c r="E12" s="37"/>
    </row>
    <row r="13" spans="1:5" x14ac:dyDescent="0.25">
      <c r="A13" s="35"/>
      <c r="B13" s="22"/>
      <c r="C13" s="22"/>
      <c r="D13" s="37"/>
      <c r="E13" s="37"/>
    </row>
    <row r="14" spans="1:5" x14ac:dyDescent="0.25">
      <c r="A14" s="35"/>
      <c r="B14" s="22"/>
      <c r="C14" s="22"/>
      <c r="D14" s="37"/>
      <c r="E14" s="37"/>
    </row>
    <row r="15" spans="1:5" x14ac:dyDescent="0.25">
      <c r="A15" s="35"/>
      <c r="B15" s="22"/>
      <c r="C15" s="22"/>
      <c r="D15" s="37"/>
      <c r="E15" s="37"/>
    </row>
    <row r="16" spans="1:5" x14ac:dyDescent="0.25">
      <c r="A16" s="35"/>
      <c r="B16" s="22"/>
      <c r="C16" s="22"/>
      <c r="D16" s="37"/>
      <c r="E16" s="37"/>
    </row>
    <row r="17" spans="1:5" x14ac:dyDescent="0.25">
      <c r="A17" s="35"/>
      <c r="B17" s="22"/>
      <c r="C17" s="22"/>
      <c r="D17" s="37"/>
      <c r="E17" s="37"/>
    </row>
    <row r="18" spans="1:5" x14ac:dyDescent="0.25">
      <c r="A18" s="35"/>
      <c r="B18" s="22"/>
      <c r="C18" s="22"/>
      <c r="D18" s="37"/>
      <c r="E18" s="37"/>
    </row>
    <row r="19" spans="1:5" x14ac:dyDescent="0.25">
      <c r="A19" s="35"/>
      <c r="B19" s="22"/>
      <c r="C19" s="22"/>
      <c r="D19" s="37"/>
      <c r="E19" s="37"/>
    </row>
    <row r="20" spans="1:5" x14ac:dyDescent="0.25">
      <c r="A20" s="35"/>
      <c r="B20" s="22"/>
      <c r="C20" s="22"/>
      <c r="E20" s="37"/>
    </row>
    <row r="21" spans="1:5" x14ac:dyDescent="0.25">
      <c r="A21" s="35"/>
      <c r="B21" s="22"/>
      <c r="C21" s="22"/>
      <c r="D21" s="37"/>
      <c r="E21" s="37"/>
    </row>
    <row r="22" spans="1:5" x14ac:dyDescent="0.25">
      <c r="A22" s="35"/>
      <c r="B22" s="22"/>
      <c r="C22" s="22"/>
      <c r="E22" s="37"/>
    </row>
    <row r="23" spans="1:5" x14ac:dyDescent="0.25">
      <c r="A23" s="35"/>
      <c r="B23" s="22"/>
      <c r="C23" s="22"/>
      <c r="D23" s="37"/>
      <c r="E23" s="37"/>
    </row>
    <row r="24" spans="1:5" x14ac:dyDescent="0.25">
      <c r="A24" s="35"/>
      <c r="B24" s="22"/>
      <c r="C24" s="22"/>
      <c r="E24" s="37"/>
    </row>
    <row r="25" spans="1:5" x14ac:dyDescent="0.25">
      <c r="A25" s="35"/>
      <c r="B25" s="22"/>
      <c r="C25" s="22"/>
      <c r="D25" s="37"/>
      <c r="E25" s="37"/>
    </row>
    <row r="26" spans="1:5" x14ac:dyDescent="0.25">
      <c r="A26" s="35"/>
      <c r="B26" s="22"/>
      <c r="C26" s="22"/>
      <c r="E26" s="37"/>
    </row>
    <row r="27" spans="1:5" x14ac:dyDescent="0.25">
      <c r="A27" s="35"/>
      <c r="B27" s="22"/>
      <c r="C27" s="22"/>
      <c r="D27" s="37"/>
      <c r="E27" s="37"/>
    </row>
    <row r="28" spans="1:5" x14ac:dyDescent="0.25">
      <c r="A28" s="35"/>
      <c r="B28" s="22"/>
      <c r="C28" s="22"/>
      <c r="E28" s="37"/>
    </row>
    <row r="29" spans="1:5" x14ac:dyDescent="0.25">
      <c r="A29" s="35"/>
      <c r="B29" s="22"/>
      <c r="C29" s="22"/>
      <c r="D29" s="37"/>
      <c r="E29" s="37"/>
    </row>
    <row r="30" spans="1:5" x14ac:dyDescent="0.25">
      <c r="A30" s="35"/>
      <c r="B30" s="22"/>
      <c r="C30" s="22"/>
      <c r="E30" s="37"/>
    </row>
    <row r="31" spans="1:5" x14ac:dyDescent="0.25">
      <c r="A31" s="35"/>
      <c r="B31" s="22"/>
      <c r="C31" s="22"/>
      <c r="D31" s="37"/>
      <c r="E31" s="37"/>
    </row>
    <row r="32" spans="1:5" x14ac:dyDescent="0.25">
      <c r="A32" s="64" t="s">
        <v>2</v>
      </c>
      <c r="B32" s="64"/>
      <c r="C32" s="64"/>
      <c r="D32" s="28">
        <f>SUM(D4:D31)</f>
        <v>0</v>
      </c>
      <c r="E32" s="28">
        <f>SUM(E4:E31)</f>
        <v>0</v>
      </c>
    </row>
    <row r="33" spans="1:5" x14ac:dyDescent="0.25">
      <c r="A33" s="63" t="s">
        <v>3</v>
      </c>
      <c r="B33" s="63"/>
      <c r="C33" s="63"/>
      <c r="D33" s="29">
        <f>SUM(D32-E32)</f>
        <v>0</v>
      </c>
      <c r="E33" s="60"/>
    </row>
    <row r="34" spans="1:5" x14ac:dyDescent="0.25">
      <c r="A34" s="62" t="s">
        <v>4</v>
      </c>
      <c r="B34" s="62"/>
      <c r="C34" s="62"/>
      <c r="D34" s="30">
        <f>AGOSTO!D31</f>
        <v>903.1400000000009</v>
      </c>
      <c r="E34" s="60"/>
    </row>
    <row r="35" spans="1:5" x14ac:dyDescent="0.25">
      <c r="A35" s="61" t="s">
        <v>5</v>
      </c>
      <c r="B35" s="61"/>
      <c r="C35" s="61"/>
      <c r="D35" s="31">
        <f>SUM(D33+D34)</f>
        <v>903.1400000000009</v>
      </c>
      <c r="E35" s="60"/>
    </row>
  </sheetData>
  <mergeCells count="7">
    <mergeCell ref="A1:E1"/>
    <mergeCell ref="A2:E2"/>
    <mergeCell ref="E33:E35"/>
    <mergeCell ref="A35:C35"/>
    <mergeCell ref="A34:C34"/>
    <mergeCell ref="A33:C33"/>
    <mergeCell ref="A32:C3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MARÇO)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Vanderson</dc:creator>
  <cp:lastModifiedBy>Vanderson</cp:lastModifiedBy>
  <cp:lastPrinted>2019-09-19T19:16:00Z</cp:lastPrinted>
  <dcterms:created xsi:type="dcterms:W3CDTF">2019-08-02T16:31:55Z</dcterms:created>
  <dcterms:modified xsi:type="dcterms:W3CDTF">2020-07-30T19:53:13Z</dcterms:modified>
</cp:coreProperties>
</file>