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5510" windowHeight="9570" firstSheet="2" activeTab="11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13" r:id="rId8"/>
    <sheet name="SETEMBRO" sheetId="14" r:id="rId9"/>
    <sheet name="OUTUBRO" sheetId="15" r:id="rId10"/>
    <sheet name="NOVEMBRO" sheetId="16" r:id="rId11"/>
    <sheet name="DEZEMBRO" sheetId="17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8" i="16"/>
  <c r="B38"/>
  <c r="C45" i="15"/>
  <c r="B45"/>
  <c r="B42" i="14"/>
  <c r="C42"/>
  <c r="B46" i="15" l="1"/>
  <c r="B48" s="1"/>
  <c r="B39" i="16"/>
  <c r="B41" s="1"/>
  <c r="B43" i="14"/>
  <c r="B45" s="1"/>
  <c r="C47" i="7"/>
  <c r="C43" i="13"/>
  <c r="B43"/>
  <c r="B47" i="7"/>
  <c r="C49" i="6"/>
  <c r="B49"/>
  <c r="B31" i="5"/>
  <c r="C31"/>
  <c r="B48" i="7" l="1"/>
  <c r="B32" i="5"/>
  <c r="B43" i="2" l="1"/>
  <c r="C43"/>
  <c r="C44" i="1"/>
  <c r="B44"/>
  <c r="B45" s="1"/>
  <c r="B47" s="1"/>
  <c r="B45" i="2" s="1"/>
  <c r="B44" l="1"/>
  <c r="B46" s="1"/>
  <c r="B44" i="13" l="1"/>
  <c r="C40" i="4"/>
  <c r="B40"/>
  <c r="C40" i="3"/>
  <c r="B40"/>
  <c r="B41" i="4" l="1"/>
  <c r="B50" i="6"/>
  <c r="B41" i="3"/>
  <c r="B42" l="1"/>
  <c r="B43" l="1"/>
  <c r="B42" i="4" s="1"/>
  <c r="B43" s="1"/>
  <c r="B33" i="5" s="1"/>
  <c r="B34" s="1"/>
  <c r="B51" i="6" s="1"/>
  <c r="B52" s="1"/>
  <c r="B49" i="7" l="1"/>
  <c r="B50" s="1"/>
  <c r="B45" i="13" s="1"/>
  <c r="B46" s="1"/>
</calcChain>
</file>

<file path=xl/sharedStrings.xml><?xml version="1.0" encoding="utf-8"?>
<sst xmlns="http://schemas.openxmlformats.org/spreadsheetml/2006/main" count="496" uniqueCount="361">
  <si>
    <t>HISTÓRICO</t>
  </si>
  <si>
    <t>ENTRADAS</t>
  </si>
  <si>
    <t>SAÍDAS</t>
  </si>
  <si>
    <t>SUBTOTAIS</t>
  </si>
  <si>
    <t>SALDO DO MÊS</t>
  </si>
  <si>
    <t>SALDO ANTERIOR</t>
  </si>
  <si>
    <t>SALDO ATUAL EM CAIXA</t>
  </si>
  <si>
    <t xml:space="preserve">07/01 doação familia valter 250,00 </t>
  </si>
  <si>
    <t>24/01 doação Leandro 1.100,00</t>
  </si>
  <si>
    <t>10/01 20,00 doação telemarket</t>
  </si>
  <si>
    <t>14/01 15,00 doação telemarket</t>
  </si>
  <si>
    <t>08/01 doação anonima 200,00</t>
  </si>
  <si>
    <t>02/01 doação anonima  80,00</t>
  </si>
  <si>
    <t>21/01 tarifa banco 3,00</t>
  </si>
  <si>
    <t>21/03 tarifa banco 3,00</t>
  </si>
  <si>
    <t>01/04 manuteçao conta 42,00</t>
  </si>
  <si>
    <t>11/04 manutençao conta 21,27</t>
  </si>
  <si>
    <t>15/04 tarifa 7,73</t>
  </si>
  <si>
    <t>25/04 manutençao conta 42,00</t>
  </si>
  <si>
    <t xml:space="preserve"> </t>
  </si>
  <si>
    <t xml:space="preserve">  </t>
  </si>
  <si>
    <t xml:space="preserve">04/06 manuteçao da conta </t>
  </si>
  <si>
    <t>05/06 saque 110,00</t>
  </si>
  <si>
    <t>10/06 saque 110,00</t>
  </si>
  <si>
    <t>11/06 saque 600,00</t>
  </si>
  <si>
    <t>25/06 manutenção conta 42,00</t>
  </si>
  <si>
    <t>06/05 20,00 anonimo</t>
  </si>
  <si>
    <t>15/04 450,00 Sebastião</t>
  </si>
  <si>
    <t>25/04 50,00 telemarkgt</t>
  </si>
  <si>
    <t>12/04 20,00 tele markgt</t>
  </si>
  <si>
    <t>03/07 400,00 Familia do Valter</t>
  </si>
  <si>
    <t>04/07 material de hidráulica 310,00  Passo 3 (Maestro 2061)</t>
  </si>
  <si>
    <t>04/07 gasolina 50,00               (Maestro 2061)</t>
  </si>
  <si>
    <t>04/07 material de contrução 190,00 Passo 3   (Maestro 2061)</t>
  </si>
  <si>
    <t>05/07 gasolina 100,00     (Maestro 2061)</t>
  </si>
  <si>
    <t>09/07 gasolina 100,00          (Maestro 2061)</t>
  </si>
  <si>
    <t xml:space="preserve">12/07 mercado Pereira 22,43 Alimentos  (Maestro 2061) </t>
  </si>
  <si>
    <t xml:space="preserve">09/07 rede master 62,62    Alimentos   (Maestro 2061)  </t>
  </si>
  <si>
    <t>12/07 gasolina 100,00  (Maestro 2061)</t>
  </si>
  <si>
    <t>10/07 gasolina 50,00   (Maestro 2061)</t>
  </si>
  <si>
    <t xml:space="preserve">19/07 gasolina 50,00     (Maestro 2061) </t>
  </si>
  <si>
    <t xml:space="preserve">23/07 gasolina 50,00    (Maestro 2061) </t>
  </si>
  <si>
    <t xml:space="preserve">24/07 gasolina 50,00       (Maestro 2061) </t>
  </si>
  <si>
    <t xml:space="preserve">25/07 gasolina 100,00       (Maestro 2061) </t>
  </si>
  <si>
    <t xml:space="preserve">25/07 autopeças 20,00      (Maestro 2061) </t>
  </si>
  <si>
    <t xml:space="preserve">29/07 gasolina 100,00  (Maestro 2061) </t>
  </si>
  <si>
    <t xml:space="preserve">30/07 auto peças 20,00   (Maestro 2061) </t>
  </si>
  <si>
    <t>02/07 1.000,00 Onildo</t>
  </si>
  <si>
    <t>05/07 250,00 Familia do Cleiton</t>
  </si>
  <si>
    <t>09/07 400,00 Leandro</t>
  </si>
  <si>
    <t>18/07 50,00</t>
  </si>
  <si>
    <t>19/07 Telemarketing 100,00</t>
  </si>
  <si>
    <t>22/07 50,20 Anônimo</t>
  </si>
  <si>
    <t>22/07 400,00 Leandro</t>
  </si>
  <si>
    <t>25/07 Manutenção de Conta 42,00</t>
  </si>
  <si>
    <t>29/07 Tarifa saque CB 1,95</t>
  </si>
  <si>
    <t>SUBTOTAL</t>
  </si>
  <si>
    <t>25/02 1.000,00 Doação Leandro</t>
  </si>
  <si>
    <t>01/02 material de contrução 41,80 (MAESTRO 2061)</t>
  </si>
  <si>
    <t>01/02 agropecuaria 46,00 (MAESTRO 2061)</t>
  </si>
  <si>
    <t>05/02 supermercado quiti 84,45 (MAESTRO 2061)</t>
  </si>
  <si>
    <t>06/02 gasolina 80,00 (MAESTRO 2061)</t>
  </si>
  <si>
    <t>07/02 gasolina 50,00 (MAESTRO 2061)</t>
  </si>
  <si>
    <t>08/02 gasolina 100,00 (MAESTRO 2061)</t>
  </si>
  <si>
    <t>01/02 gasolina 80,19 (MAESTRO 2061)</t>
  </si>
  <si>
    <t>28/02 gasolina 50,00 (MAESTRO 2061)</t>
  </si>
  <si>
    <t>25/02 gasolina 50,00 (MAESTRO 2061)</t>
  </si>
  <si>
    <t>04/02 70,08 Gasolina (MAESTRO 2061)</t>
  </si>
  <si>
    <t>06/02 supermercado max 50,76 (MAESTRO 2061)</t>
  </si>
  <si>
    <t>28/02 auto peças 308,00 (MAESTRO 2061)</t>
  </si>
  <si>
    <t>01/03 100,00 Depósiito cheque telemarketing</t>
  </si>
  <si>
    <t>01/03 100,00 Doações anonimas</t>
  </si>
  <si>
    <t>06/03 1.000,00  Doação Onildo</t>
  </si>
  <si>
    <t>06/03 250,00  Familia do Valter</t>
  </si>
  <si>
    <t>11/03 30,00  Telemarketing</t>
  </si>
  <si>
    <t>11/03 1.600,00 Doação Leandro</t>
  </si>
  <si>
    <t>13/03 20,00 Telemarketing</t>
  </si>
  <si>
    <t>19/03 Dp Cheque telemarketing</t>
  </si>
  <si>
    <t>21/03 Dp telemarketing</t>
  </si>
  <si>
    <t>26/03 Anonimo</t>
  </si>
  <si>
    <t>13/03 auto peças 40,00 (MAESTRO 2061)</t>
  </si>
  <si>
    <t>26/03 gasolina 50,00 (MAESTRO 2061)</t>
  </si>
  <si>
    <t>13/03 transferencia tarifa saque cb 1,95</t>
  </si>
  <si>
    <t>05/04 auto peças 88,40 (compra maestro 2061)</t>
  </si>
  <si>
    <t>05/04 gasolina 50,00 (compra maestro 2061)</t>
  </si>
  <si>
    <t>08/04 gasolina 112,22 (compra maestro 2061)</t>
  </si>
  <si>
    <t>08/04 gasolina 50,00 (compra maestro 2061)</t>
  </si>
  <si>
    <t>29/04 gasolina 80,00 (compra maestro 2061)</t>
  </si>
  <si>
    <t>01/04 1.000,00  Doação Onildo</t>
  </si>
  <si>
    <t>01/04 250,00  Doação Familia do Valter</t>
  </si>
  <si>
    <t>08/04 50,00 telemarketing</t>
  </si>
  <si>
    <t>09/04 20,00 telemarketing</t>
  </si>
  <si>
    <t>23/04 80,00 Dooação Anônima</t>
  </si>
  <si>
    <t>26/04 40,00 anonimo</t>
  </si>
  <si>
    <t>26/04 1.100,00 Doação Leandro</t>
  </si>
  <si>
    <t>09/04 saque entra caixa para pgto de contas 300,00</t>
  </si>
  <si>
    <t>09/04 saque entra caixa para pgto de contas 180,00</t>
  </si>
  <si>
    <t>22/04 saque entra caixa para pgto de contas 390,00</t>
  </si>
  <si>
    <t>26/04 saque entra caixa para pgto de contas 130,00</t>
  </si>
  <si>
    <t>29/04 saque entra caixa para pgto de contas 1.027,00</t>
  </si>
  <si>
    <t>04/02 200,00 Doação Anônima</t>
  </si>
  <si>
    <t>05/02 20,00 Doação anônima telemarketing</t>
  </si>
  <si>
    <t>05/02 1.000,00 Doação Anônima</t>
  </si>
  <si>
    <t>14/02 80,00 Doação anônima telemarketing</t>
  </si>
  <si>
    <t>26/02 140,00 Doação anônima telemarketing</t>
  </si>
  <si>
    <t>05/02 250,00 Doação Família Valter</t>
  </si>
  <si>
    <t>09/02 mini preço 215,36 (MAESTRO 2061)</t>
  </si>
  <si>
    <t>22/01 doação anônima 1.000,00</t>
  </si>
  <si>
    <t>09/05 Saque para despesas</t>
  </si>
  <si>
    <t>10/05 tarifa bancária 49,00</t>
  </si>
  <si>
    <t>16/05 Tarifa</t>
  </si>
  <si>
    <t>02/05 1.000,00 - Doação</t>
  </si>
  <si>
    <t>07/05 300,00  Doação familia do Valter</t>
  </si>
  <si>
    <t>06/05 Doação Anônima 250,00</t>
  </si>
  <si>
    <t>06/05 Tarifa</t>
  </si>
  <si>
    <t>09/05 papelaria 20,90 (compra maestro 2061)</t>
  </si>
  <si>
    <t>10/05 restaurante 47,18 (compra maestro 2061)</t>
  </si>
  <si>
    <t>13/05 alimento 17,96 (compra maestro 2061)</t>
  </si>
  <si>
    <t>13/05 Despesas 75,40 (compra maestro 2061)</t>
  </si>
  <si>
    <t>14/05 supermercado quiti 12,98 (compra maestro 2061)</t>
  </si>
  <si>
    <t>16/05 gasolina 50,00 (compra maestro 2061)</t>
  </si>
  <si>
    <t>16/05 gasolina 100,00 (compra maestro 2061)</t>
  </si>
  <si>
    <t>16/05 diesel 100,00 (compra maestro 2061)</t>
  </si>
  <si>
    <t>16/05 Alimentos 32,00 (compra maestro 2061)</t>
  </si>
  <si>
    <t>16/05 copel 650,00 (compra maestro 2061)</t>
  </si>
  <si>
    <t>17/05 aviario 50,50 (compra maestro 2061)</t>
  </si>
  <si>
    <t>27/05 sem nota 33,00 (compra maestro 2061)</t>
  </si>
  <si>
    <t>04/06  Doação Onildo</t>
  </si>
  <si>
    <t>05/06  Doação via banco</t>
  </si>
  <si>
    <t>05/06  Doação Anônima</t>
  </si>
  <si>
    <t>07/06  Doação Leonardo</t>
  </si>
  <si>
    <t xml:space="preserve">11/06  Doação Telemarketing </t>
  </si>
  <si>
    <t>14/06  Doação Anônima</t>
  </si>
  <si>
    <t>17/06  Doação Leandro</t>
  </si>
  <si>
    <t>21/06  Doação Anônima</t>
  </si>
  <si>
    <t xml:space="preserve">28/06  Doação Telemarketing </t>
  </si>
  <si>
    <t>24/04 gasolina 50,00  (compra maestro 2061)</t>
  </si>
  <si>
    <t>21/06 mercado max  (compra maestro 2061)</t>
  </si>
  <si>
    <t>21/06 gasolina (compra maestro 2061)</t>
  </si>
  <si>
    <t>19/06 gasolina  (compra maestro 2061)</t>
  </si>
  <si>
    <t>13/06 mercado quiti  (compra maestro 2061)</t>
  </si>
  <si>
    <t>11/06 gasolina  (compra maestro 2061)</t>
  </si>
  <si>
    <t>10/06 mercado quiti  (compra maestro 2061)</t>
  </si>
  <si>
    <t>07/06 auto peças  (compra maestro 2061)</t>
  </si>
  <si>
    <t>07/06 gasolina  (compra maestro 2061)</t>
  </si>
  <si>
    <t>07/06 gasolina (compra maestro 2061)</t>
  </si>
  <si>
    <t>06/06 gasolina (compra maestro 2061)</t>
  </si>
  <si>
    <t>05/06 mercado pereira  (compra maestro 2061)</t>
  </si>
  <si>
    <t>05/06 gasolina  (compra maestro 2061)</t>
  </si>
  <si>
    <t>04/06 gasolina (compra maestro 2061)</t>
  </si>
  <si>
    <t>19/06 auto peças  (compra maestro 2061)</t>
  </si>
  <si>
    <t>30/01 doação telemarkt 50,00</t>
  </si>
  <si>
    <t xml:space="preserve">03/01 Saque </t>
  </si>
  <si>
    <t>07/01 Saque</t>
  </si>
  <si>
    <t>07/01 Compra (maestro 2061)</t>
  </si>
  <si>
    <t>09/01 Compra (maestro 2061)</t>
  </si>
  <si>
    <t>14/01 Compra (maestro 2061)</t>
  </si>
  <si>
    <t xml:space="preserve">15/01 Saque </t>
  </si>
  <si>
    <t>25/01 Compra (maestro 2061)</t>
  </si>
  <si>
    <t>25/01 Manutenção de Conta</t>
  </si>
  <si>
    <t>28/01 Compra (maestro 2061)</t>
  </si>
  <si>
    <t>29/01 Compra (maestro 2061)</t>
  </si>
  <si>
    <t>30/01 Compra (maestro 2061)</t>
  </si>
  <si>
    <t>02/01 Compra  (maestro 2061)</t>
  </si>
  <si>
    <t>10/01 Manuntenção Conta Bancária</t>
  </si>
  <si>
    <t>02/01 Saque</t>
  </si>
  <si>
    <t>04/01 Saque</t>
  </si>
  <si>
    <t>14/01 Saque</t>
  </si>
  <si>
    <t>25/01 Saque</t>
  </si>
  <si>
    <t>30/01 Saque</t>
  </si>
  <si>
    <t>29/01 Saque</t>
  </si>
  <si>
    <t>01/02 Compra (MAESTRO 2061)</t>
  </si>
  <si>
    <t>04/02 Saque</t>
  </si>
  <si>
    <t>05/02 Saque</t>
  </si>
  <si>
    <t>11/02 Saque</t>
  </si>
  <si>
    <t>11/02 Manutenção de Conta</t>
  </si>
  <si>
    <t>22/02 Saque</t>
  </si>
  <si>
    <t>25/02 Saque</t>
  </si>
  <si>
    <t>25/02 Compra (MAESTRO 2061)</t>
  </si>
  <si>
    <t>25/02 Manutenção de Conta</t>
  </si>
  <si>
    <t>26/02 Saque</t>
  </si>
  <si>
    <t>13/02 90,00 Doação anônima telemarketing</t>
  </si>
  <si>
    <t>01/03 Saque</t>
  </si>
  <si>
    <t>06/03 Saque</t>
  </si>
  <si>
    <t>08/03 Saque</t>
  </si>
  <si>
    <t xml:space="preserve">11/03 Manutenção conta </t>
  </si>
  <si>
    <t>12/03 Saque</t>
  </si>
  <si>
    <t>13/03 Saque</t>
  </si>
  <si>
    <t>14/03 Saque</t>
  </si>
  <si>
    <t>15/03 Saque</t>
  </si>
  <si>
    <t>19/03 Saque</t>
  </si>
  <si>
    <t>20/03 Saque</t>
  </si>
  <si>
    <t>21/03 Saque</t>
  </si>
  <si>
    <t>27/03 Saque</t>
  </si>
  <si>
    <t>08/04 Saque</t>
  </si>
  <si>
    <t>08/04 Compra (compra maestro 2061</t>
  </si>
  <si>
    <t>08/04 Compra (compra maestro 2062</t>
  </si>
  <si>
    <t>09/04 (compra maestro 2061)</t>
  </si>
  <si>
    <t>12/04 tarifa (compra maestro 2061)</t>
  </si>
  <si>
    <t>18/04 (compra maestro 2061)</t>
  </si>
  <si>
    <t>22/04 (compra maestro 2061)</t>
  </si>
  <si>
    <t>29/04 50,00 telemarkgt</t>
  </si>
  <si>
    <t>10/05 rompra maestro 2061)</t>
  </si>
  <si>
    <t>29/05 alimento 17,96 (compra maestro 2061)</t>
  </si>
  <si>
    <t>16/05 (compra maestro 2061)</t>
  </si>
  <si>
    <t xml:space="preserve">10/06 saque </t>
  </si>
  <si>
    <t>10/06/19 (compra maestro 2061)</t>
  </si>
  <si>
    <t>14/06 embalagems (compra maestro 2061)</t>
  </si>
  <si>
    <t>17/06 Saque</t>
  </si>
  <si>
    <t>21/06 saque</t>
  </si>
  <si>
    <t>24/04 (compra maestro 2061)</t>
  </si>
  <si>
    <t>25/04 Saque</t>
  </si>
  <si>
    <t>08/07 Compra (Maestro 2061)</t>
  </si>
  <si>
    <t>10/07 Manutenção Conta</t>
  </si>
  <si>
    <t>11/07 Saque</t>
  </si>
  <si>
    <t>11/07 Tarifa</t>
  </si>
  <si>
    <t>15/07 gasolina 100,00   (Maestro 2061)</t>
  </si>
  <si>
    <t>23/07 Saque</t>
  </si>
  <si>
    <t>29/07 Saque</t>
  </si>
  <si>
    <t>05/07 20,00 Anonimo</t>
  </si>
  <si>
    <t>08/07 Saque</t>
  </si>
  <si>
    <t xml:space="preserve">29/07 gasolina 95,00        (Maestro 2061) </t>
  </si>
  <si>
    <t>MOVIMENTAÇÃO - BANCÁRIA</t>
  </si>
  <si>
    <t>02/08 Doação Onildo</t>
  </si>
  <si>
    <t>05/08 Doação Anônima</t>
  </si>
  <si>
    <t>06/08 Doação Telemarketing</t>
  </si>
  <si>
    <t>09/08 Doação Telemarketing</t>
  </si>
  <si>
    <t>14/08 Doação Familia Valter</t>
  </si>
  <si>
    <t>16/08 Doação Telemarketing</t>
  </si>
  <si>
    <t>20/08 Doação Telemarketing</t>
  </si>
  <si>
    <t>21/08 Doação Anônima</t>
  </si>
  <si>
    <t>05/08 Auto Peças (compra maestro 2061)</t>
  </si>
  <si>
    <t>05/08 Tarifa</t>
  </si>
  <si>
    <t>06/08 Compra (compra maestro 2061)</t>
  </si>
  <si>
    <t>06/08 Farmácia (compra maestro 2061)</t>
  </si>
  <si>
    <t xml:space="preserve">07/08 Saque para Caixa </t>
  </si>
  <si>
    <t>07/08 Supermercado (compra maestro 2061)</t>
  </si>
  <si>
    <t>07/08 (Compra maestro 2061)</t>
  </si>
  <si>
    <t>08/08 Combustível (compra maestro 2061)</t>
  </si>
  <si>
    <t>09/08 Supermercado (compra maestro 2061)</t>
  </si>
  <si>
    <t>09/08 Material de Construção (compra maestro 2061)</t>
  </si>
  <si>
    <t>09/08 Combustível (compra maestro 2061)</t>
  </si>
  <si>
    <t>09/08 (compra maestro 2061)</t>
  </si>
  <si>
    <t>12/08 Manutenção da Conta</t>
  </si>
  <si>
    <t xml:space="preserve">12/08 Saque para Caixa </t>
  </si>
  <si>
    <t>12/08 Compra Maestro</t>
  </si>
  <si>
    <t xml:space="preserve">12/08Saque para Caixa </t>
  </si>
  <si>
    <t>15/08 Manutenção da Conta</t>
  </si>
  <si>
    <t>16/08 Combustível (compra maestro 2061)</t>
  </si>
  <si>
    <t>16/08 Material de Construção (compra maestro 2061)</t>
  </si>
  <si>
    <t>19/08 Auto Peças (compra maestro 2061)</t>
  </si>
  <si>
    <t>19/08 Combustível (compra maestro 2061)</t>
  </si>
  <si>
    <t>22/08 Combustível (compra maestro 2061)</t>
  </si>
  <si>
    <t xml:space="preserve">23/08 Saque para Caixa </t>
  </si>
  <si>
    <t>23/08 Compra de Pneus (compra maestro 2061)</t>
  </si>
  <si>
    <t>02/09 Doação Onildo</t>
  </si>
  <si>
    <t>05/09 Doação Anônima</t>
  </si>
  <si>
    <t>09/09 Doação Telemarketing</t>
  </si>
  <si>
    <t>12/09 Doação Familia Valter</t>
  </si>
  <si>
    <t>20/09 Doação Telemarketing</t>
  </si>
  <si>
    <t>25/09 Doação Telemarketing</t>
  </si>
  <si>
    <t>03/09 Compra combustivel (compra maestro 2061)</t>
  </si>
  <si>
    <t>03/09 pçs carro (compra maestro 2061)</t>
  </si>
  <si>
    <t>02/09 manut cta</t>
  </si>
  <si>
    <t>06/09 compra combustivel (compra maestro 2061)</t>
  </si>
  <si>
    <t>09/09 Combustível (compra maestro 2061)</t>
  </si>
  <si>
    <t>10/09 compra disco diamantado (compra maestro 2061)</t>
  </si>
  <si>
    <t>10/09 Combustível (compra maestro 2061)</t>
  </si>
  <si>
    <t>13/09 aviário; compra sementes horta  (compra maestro 2061)</t>
  </si>
  <si>
    <t>13/09 Compra papel higienico (compra maestro 2061)</t>
  </si>
  <si>
    <t>13/09 comp. Pçs automovas (compra maestro 2061)</t>
  </si>
  <si>
    <t>13/09 Combustível (compra maestro 2061)</t>
  </si>
  <si>
    <t>16/09 Combustível (compra maestro 2061)</t>
  </si>
  <si>
    <t xml:space="preserve">23/09 Saque para Caixa </t>
  </si>
  <si>
    <t>25/09 Manutenção CTA</t>
  </si>
  <si>
    <t>26/09  Compra combustivel (maestro 2061)</t>
  </si>
  <si>
    <t>26/09  Compra combustivel (compra maestro 2061)</t>
  </si>
  <si>
    <t>27/09 Tarifa SLD24H</t>
  </si>
  <si>
    <t>10/09 DB CEST PJ</t>
  </si>
  <si>
    <t>11/09 Saque loterica  (pag pc gesso)</t>
  </si>
  <si>
    <t>16/09 saque ATM</t>
  </si>
  <si>
    <t xml:space="preserve">23/09 saque para Caixa </t>
  </si>
  <si>
    <t>08/09 compra combustivel (Compra maestro 2061)</t>
  </si>
  <si>
    <t>01/11 Doação Telemarketing</t>
  </si>
  <si>
    <t>04/11 Doação Onildo</t>
  </si>
  <si>
    <t>06/11 Doação Telemarketing</t>
  </si>
  <si>
    <t>08/11 Doação FAMILIA DO VALTER</t>
  </si>
  <si>
    <t>08/11 DoaçãoONIMA</t>
  </si>
  <si>
    <t>22/11 Doação Telemarketing</t>
  </si>
  <si>
    <t>04/11 Doação  Sr.DARZIR</t>
  </si>
  <si>
    <t>04/11 combustivel (cp. Maestro 2061)</t>
  </si>
  <si>
    <t>05/11 combustivel (cp. Maestro 2061)</t>
  </si>
  <si>
    <t>08/11 combustivel (cp. Maestro 2061)</t>
  </si>
  <si>
    <t>08/11 tempeiro (cp. Maestro 2061)</t>
  </si>
  <si>
    <t>09/11 combustivel (cp. Maestro 2061)</t>
  </si>
  <si>
    <t>12/11 pag. Boleto  construção (cp. Maestro 2061)</t>
  </si>
  <si>
    <t>12/11 pag. Luz copel (cp. Maestro 2061)</t>
  </si>
  <si>
    <t>12/11 combustivel (cp. Maestro 2061)</t>
  </si>
  <si>
    <t>12/11 combustivel dizel (cp. Maestro 2061)</t>
  </si>
  <si>
    <t>15/11 combustivel (cp. Maestro 2061)</t>
  </si>
  <si>
    <t>18/11 combustivel (cp. Maestro 2061)</t>
  </si>
  <si>
    <t>22/11 combustivel (cp. Maestro 2061)</t>
  </si>
  <si>
    <t>25/11 combustivel (cp. Maestro 2061)</t>
  </si>
  <si>
    <t>27/11 combustivel (cp. Maestro 2061)</t>
  </si>
  <si>
    <t>28/11 combustivel (cp. Maestro 2061)</t>
  </si>
  <si>
    <t>12/11 pag. Boleto internete (cp. Maestro 2061)</t>
  </si>
  <si>
    <t>22/11 Doação anonima</t>
  </si>
  <si>
    <t>25/11 manutenção CTA</t>
  </si>
  <si>
    <t>14/11 deb. Aut. Pagamento maquina cartão</t>
  </si>
  <si>
    <t>04/12 Doação Onildo</t>
  </si>
  <si>
    <t>06/12 Doação Telemarketing</t>
  </si>
  <si>
    <t>06/12 Doação  vila Gusso</t>
  </si>
  <si>
    <t xml:space="preserve">10/12 Doação  ANONIMA </t>
  </si>
  <si>
    <t>11/12 Doação Telemarketing</t>
  </si>
  <si>
    <t>12/12 Doação Telemarketing</t>
  </si>
  <si>
    <t>16/12 Doação anonima</t>
  </si>
  <si>
    <t>07/12 Auto pcs (cp. Maestro 2061)</t>
  </si>
  <si>
    <t>16/12 alimentos . (Maestro 2061)</t>
  </si>
  <si>
    <t>05/12 combustivel (cp. Maestro 2061)</t>
  </si>
  <si>
    <t>06/12 combustivel (cp. Maestro 2061)</t>
  </si>
  <si>
    <t>09/12 Alimento (cp. Maestro 2061)</t>
  </si>
  <si>
    <t>06/12 Alimento (cp. Maestro 2061)</t>
  </si>
  <si>
    <t>09/12 combustivel (cp. Maestro 2061)</t>
  </si>
  <si>
    <t>10/12  saque cx eletronico</t>
  </si>
  <si>
    <t>10/12 combustivel (cp. Maestro 2061)</t>
  </si>
  <si>
    <t>10/12 despesa CB CEST PJ</t>
  </si>
  <si>
    <t>12/12  saque cx eletronico</t>
  </si>
  <si>
    <t>17/12 combustivel (cp. Maestro 2061)</t>
  </si>
  <si>
    <t>ddd32ddd</t>
  </si>
  <si>
    <t>13/12 combustivel (cp. Maestro 2061)</t>
  </si>
  <si>
    <t>12/12 DoaçãoONIMA</t>
  </si>
  <si>
    <t>16/12 saque lotérica</t>
  </si>
  <si>
    <t>03/10 Doação Telemarketing</t>
  </si>
  <si>
    <t>03/10 Doação Onildo</t>
  </si>
  <si>
    <t>07/10 Doação  FAMILIA DO VALTER</t>
  </si>
  <si>
    <t>08/10 Doação anonima</t>
  </si>
  <si>
    <t>16/10 Doação ANONIMA</t>
  </si>
  <si>
    <t>16/10 Doação Madrilena</t>
  </si>
  <si>
    <t>18/10 Doação Anonima</t>
  </si>
  <si>
    <t>29/10 Doação Telemarketing</t>
  </si>
  <si>
    <t>31/10 Doação anonima</t>
  </si>
  <si>
    <t>03/10 combustivel (cp. Maestro 2061)</t>
  </si>
  <si>
    <t>04/10 auto peças (cp. Maestro 2061)</t>
  </si>
  <si>
    <t>04/10 combustivel (cp. Maestro 2061)</t>
  </si>
  <si>
    <t>04/10 DEB TARIF (cp. Maestro 2061)</t>
  </si>
  <si>
    <t>07/10 combustivel (cp. Maestro 2061)</t>
  </si>
  <si>
    <t>08/10 combustivel (cp. Maestro 2061)</t>
  </si>
  <si>
    <t>08/10 pag. Luz copel (cp. Maestro 2061)</t>
  </si>
  <si>
    <t>08/10 semente milho, inseticida (cp. Maestro 2061)</t>
  </si>
  <si>
    <t>10/10 comp. Recarga gaz (cp. Maestro 2061)</t>
  </si>
  <si>
    <t>10/10 DB CEST. PJ</t>
  </si>
  <si>
    <t>14/10 combustivel dizel (cp. Maestro 2061)</t>
  </si>
  <si>
    <t>17/10 combustivel (cp. Maestro 2061)</t>
  </si>
  <si>
    <t>22/10 combustivel (cp. Maestro 2061)</t>
  </si>
  <si>
    <t>24/10 pagamento DARF- Ministério da Faz.</t>
  </si>
  <si>
    <t>29/10 Manutenção CTA</t>
  </si>
  <si>
    <t>30/10 combustivel (cp. Maestro 2061)</t>
  </si>
  <si>
    <t>22/10 Doação Telemarketing</t>
  </si>
  <si>
    <t>05/11 Doação  Elton</t>
  </si>
  <si>
    <t>18/11 Doação Anonima</t>
  </si>
  <si>
    <t>11/11 DB cest pj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</si>
</sst>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43" fontId="2" fillId="0" borderId="1" xfId="1" applyFont="1" applyFill="1" applyBorder="1" applyProtection="1">
      <protection locked="0"/>
    </xf>
    <xf numFmtId="44" fontId="0" fillId="0" borderId="0" xfId="5" applyFont="1"/>
    <xf numFmtId="44" fontId="2" fillId="0" borderId="1" xfId="5" applyFont="1" applyFill="1" applyBorder="1" applyProtection="1">
      <protection locked="0"/>
    </xf>
    <xf numFmtId="44" fontId="5" fillId="0" borderId="1" xfId="5" applyFont="1" applyFill="1" applyBorder="1" applyProtection="1">
      <protection locked="0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6" fillId="0" borderId="1" xfId="2" applyFont="1" applyFill="1" applyBorder="1" applyAlignment="1" applyProtection="1">
      <alignment horizontal="center"/>
      <protection locked="0"/>
    </xf>
    <xf numFmtId="44" fontId="6" fillId="0" borderId="1" xfId="5" applyFont="1" applyFill="1" applyBorder="1" applyAlignment="1" applyProtection="1">
      <alignment horizontal="center"/>
      <protection locked="0"/>
    </xf>
    <xf numFmtId="0" fontId="5" fillId="0" borderId="1" xfId="2" applyFont="1" applyFill="1" applyBorder="1" applyProtection="1">
      <protection locked="0"/>
    </xf>
    <xf numFmtId="16" fontId="5" fillId="0" borderId="1" xfId="2" applyNumberFormat="1" applyFont="1" applyFill="1" applyBorder="1" applyProtection="1"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44" fontId="6" fillId="0" borderId="1" xfId="5" applyFont="1" applyFill="1" applyBorder="1" applyAlignment="1" applyProtection="1">
      <alignment horizontal="center" vertical="center"/>
      <protection hidden="1"/>
    </xf>
    <xf numFmtId="44" fontId="6" fillId="0" borderId="1" xfId="5" applyFont="1" applyFill="1" applyBorder="1" applyAlignment="1" applyProtection="1">
      <alignment horizontal="center" vertical="center"/>
      <protection locked="0" hidden="1"/>
    </xf>
    <xf numFmtId="44" fontId="6" fillId="0" borderId="1" xfId="5" quotePrefix="1" applyFont="1" applyFill="1" applyBorder="1" applyAlignment="1" applyProtection="1">
      <alignment horizontal="center" vertical="center"/>
      <protection locked="0"/>
    </xf>
    <xf numFmtId="44" fontId="6" fillId="0" borderId="1" xfId="5" applyFont="1" applyFill="1" applyBorder="1" applyAlignment="1" applyProtection="1">
      <alignment horizontal="center" vertical="center"/>
    </xf>
    <xf numFmtId="44" fontId="5" fillId="0" borderId="0" xfId="5" applyFont="1" applyFill="1"/>
    <xf numFmtId="0" fontId="5" fillId="0" borderId="0" xfId="0" applyFont="1"/>
    <xf numFmtId="44" fontId="5" fillId="0" borderId="0" xfId="5" applyFont="1"/>
    <xf numFmtId="0" fontId="2" fillId="0" borderId="1" xfId="2" applyFont="1" applyFill="1" applyBorder="1" applyProtection="1">
      <protection locked="0"/>
    </xf>
    <xf numFmtId="0" fontId="2" fillId="0" borderId="1" xfId="2" applyFont="1" applyFill="1" applyBorder="1"/>
    <xf numFmtId="16" fontId="2" fillId="0" borderId="1" xfId="2" applyNumberFormat="1" applyFont="1" applyFill="1" applyBorder="1" applyProtection="1">
      <protection locked="0"/>
    </xf>
    <xf numFmtId="0" fontId="3" fillId="0" borderId="1" xfId="2" applyFont="1" applyFill="1" applyBorder="1" applyAlignment="1" applyProtection="1">
      <alignment horizontal="right" vertical="center"/>
      <protection locked="0"/>
    </xf>
    <xf numFmtId="44" fontId="3" fillId="0" borderId="1" xfId="5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/>
      <protection locked="0"/>
    </xf>
    <xf numFmtId="44" fontId="3" fillId="0" borderId="1" xfId="5" applyFont="1" applyFill="1" applyBorder="1" applyAlignment="1" applyProtection="1">
      <alignment horizontal="center"/>
      <protection locked="0"/>
    </xf>
    <xf numFmtId="44" fontId="3" fillId="0" borderId="1" xfId="5" applyFont="1" applyFill="1" applyBorder="1" applyAlignment="1" applyProtection="1">
      <alignment horizontal="center" vertical="center"/>
      <protection hidden="1"/>
    </xf>
    <xf numFmtId="44" fontId="3" fillId="0" borderId="1" xfId="5" applyFont="1" applyFill="1" applyBorder="1" applyAlignment="1" applyProtection="1">
      <alignment horizontal="center" vertical="center"/>
      <protection locked="0" hidden="1"/>
    </xf>
    <xf numFmtId="44" fontId="3" fillId="0" borderId="1" xfId="5" quotePrefix="1" applyFont="1" applyFill="1" applyBorder="1" applyAlignment="1" applyProtection="1">
      <alignment horizontal="center" vertical="center"/>
      <protection locked="0"/>
    </xf>
    <xf numFmtId="44" fontId="2" fillId="0" borderId="1" xfId="5" applyFont="1" applyFill="1" applyBorder="1"/>
    <xf numFmtId="16" fontId="2" fillId="0" borderId="1" xfId="2" applyNumberFormat="1" applyFont="1" applyFill="1" applyBorder="1"/>
    <xf numFmtId="0" fontId="2" fillId="0" borderId="0" xfId="0" applyFont="1" applyFill="1"/>
    <xf numFmtId="44" fontId="2" fillId="0" borderId="0" xfId="5" applyFont="1" applyFill="1"/>
    <xf numFmtId="43" fontId="3" fillId="0" borderId="1" xfId="1" applyFont="1" applyFill="1" applyBorder="1" applyAlignment="1" applyProtection="1">
      <alignment horizontal="center" vertical="center"/>
      <protection hidden="1"/>
    </xf>
    <xf numFmtId="43" fontId="3" fillId="0" borderId="1" xfId="1" applyFont="1" applyFill="1" applyBorder="1" applyAlignment="1" applyProtection="1">
      <alignment horizontal="center" vertical="center"/>
      <protection locked="0" hidden="1"/>
    </xf>
    <xf numFmtId="43" fontId="3" fillId="0" borderId="1" xfId="1" quotePrefix="1" applyFont="1" applyFill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horizontal="left"/>
      <protection locked="0"/>
    </xf>
    <xf numFmtId="44" fontId="2" fillId="0" borderId="1" xfId="5" applyFont="1" applyFill="1" applyBorder="1" applyAlignment="1" applyProtection="1">
      <alignment horizontal="left"/>
      <protection locked="0"/>
    </xf>
    <xf numFmtId="44" fontId="3" fillId="0" borderId="1" xfId="5" applyFont="1" applyFill="1" applyBorder="1" applyAlignment="1" applyProtection="1">
      <alignment horizontal="center" vertical="center"/>
      <protection locked="0" hidden="1"/>
    </xf>
    <xf numFmtId="0" fontId="3" fillId="0" borderId="1" xfId="2" applyFont="1" applyFill="1" applyBorder="1" applyAlignment="1" applyProtection="1">
      <alignment horizontal="center"/>
      <protection locked="0"/>
    </xf>
    <xf numFmtId="44" fontId="6" fillId="0" borderId="1" xfId="5" applyFont="1" applyFill="1" applyBorder="1" applyAlignment="1" applyProtection="1">
      <alignment horizontal="center" vertical="center"/>
      <protection locked="0" hidden="1"/>
    </xf>
    <xf numFmtId="17" fontId="3" fillId="0" borderId="1" xfId="2" applyNumberFormat="1" applyFont="1" applyFill="1" applyBorder="1" applyAlignment="1" applyProtection="1">
      <alignment horizontal="center"/>
      <protection locked="0"/>
    </xf>
    <xf numFmtId="0" fontId="5" fillId="0" borderId="2" xfId="2" applyFont="1" applyFill="1" applyBorder="1" applyAlignment="1" applyProtection="1">
      <alignment horizontal="center"/>
      <protection locked="0"/>
    </xf>
    <xf numFmtId="0" fontId="5" fillId="0" borderId="3" xfId="2" applyFont="1" applyFill="1" applyBorder="1" applyAlignment="1" applyProtection="1">
      <alignment horizontal="center"/>
      <protection locked="0"/>
    </xf>
    <xf numFmtId="0" fontId="5" fillId="0" borderId="4" xfId="2" applyFont="1" applyFill="1" applyBorder="1" applyAlignment="1" applyProtection="1">
      <alignment horizontal="center"/>
      <protection locked="0"/>
    </xf>
    <xf numFmtId="44" fontId="3" fillId="0" borderId="1" xfId="5" applyFont="1" applyFill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>
      <alignment horizontal="center"/>
    </xf>
    <xf numFmtId="0" fontId="2" fillId="0" borderId="2" xfId="2" applyFont="1" applyFill="1" applyBorder="1" applyAlignment="1" applyProtection="1">
      <alignment horizontal="center"/>
      <protection locked="0"/>
    </xf>
    <xf numFmtId="0" fontId="2" fillId="0" borderId="3" xfId="2" applyFont="1" applyFill="1" applyBorder="1" applyAlignment="1" applyProtection="1">
      <alignment horizontal="center"/>
      <protection locked="0"/>
    </xf>
    <xf numFmtId="0" fontId="2" fillId="0" borderId="4" xfId="2" applyFont="1" applyFill="1" applyBorder="1" applyAlignment="1" applyProtection="1">
      <alignment horizontal="center"/>
      <protection locked="0"/>
    </xf>
    <xf numFmtId="0" fontId="2" fillId="0" borderId="1" xfId="2" applyFont="1" applyFill="1" applyBorder="1" applyAlignment="1" applyProtection="1">
      <alignment horizontal="center"/>
      <protection locked="0"/>
    </xf>
    <xf numFmtId="43" fontId="3" fillId="0" borderId="1" xfId="1" applyFont="1" applyFill="1" applyBorder="1" applyAlignment="1" applyProtection="1">
      <alignment horizontal="center" vertical="center"/>
      <protection locked="0" hidden="1"/>
    </xf>
  </cellXfs>
  <cellStyles count="6">
    <cellStyle name="Moeda" xfId="5" builtinId="4"/>
    <cellStyle name="Normal" xfId="0" builtinId="0"/>
    <cellStyle name="Normal 2" xfId="2"/>
    <cellStyle name="Separador de milhares" xfId="1" builtinId="3"/>
    <cellStyle name="Vírgula 2" xfId="4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44904</xdr:colOff>
      <xdr:row>0</xdr:row>
      <xdr:rowOff>142749</xdr:rowOff>
    </xdr:from>
    <xdr:to>
      <xdr:col>2</xdr:col>
      <xdr:colOff>777729</xdr:colOff>
      <xdr:row>0</xdr:row>
      <xdr:rowOff>1511766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xmlns="" id="{548EC99D-B35B-445D-86DE-20363FDDEBC9}"/>
            </a:ext>
          </a:extLst>
        </xdr:cNvPr>
        <xdr:cNvGrpSpPr/>
      </xdr:nvGrpSpPr>
      <xdr:grpSpPr>
        <a:xfrm>
          <a:off x="44904" y="142749"/>
          <a:ext cx="5495325" cy="1369017"/>
          <a:chOff x="44904" y="142749"/>
          <a:chExt cx="5670569" cy="1246678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22891A21-9B9F-497E-AE6C-F0C3D40A84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4904" y="267813"/>
            <a:ext cx="2268086" cy="952501"/>
          </a:xfrm>
          <a:prstGeom prst="rect">
            <a:avLst/>
          </a:prstGeom>
        </xdr:spPr>
      </xdr:pic>
      <xdr:grpSp>
        <xdr:nvGrpSpPr>
          <xdr:cNvPr id="8" name="Agrupar 7">
            <a:extLst>
              <a:ext uri="{FF2B5EF4-FFF2-40B4-BE49-F238E27FC236}">
                <a16:creationId xmlns:a16="http://schemas.microsoft.com/office/drawing/2014/main" xmlns="" id="{5BB08528-8675-46F1-A15B-2A66CAA284A3}"/>
              </a:ext>
            </a:extLst>
          </xdr:cNvPr>
          <xdr:cNvGrpSpPr/>
        </xdr:nvGrpSpPr>
        <xdr:grpSpPr>
          <a:xfrm>
            <a:off x="2394359" y="142749"/>
            <a:ext cx="3321114" cy="1246678"/>
            <a:chOff x="2377029" y="215911"/>
            <a:chExt cx="3362818" cy="1297873"/>
          </a:xfrm>
        </xdr:grpSpPr>
        <xdr:sp macro="" textlink="">
          <xdr:nvSpPr>
            <xdr:cNvPr id="6" name="Retângulo 5">
              <a:extLst>
                <a:ext uri="{FF2B5EF4-FFF2-40B4-BE49-F238E27FC236}">
                  <a16:creationId xmlns:a16="http://schemas.microsoft.com/office/drawing/2014/main" xmlns="" id="{587BC852-1AC7-4B65-889A-FAA437501A5A}"/>
                </a:ext>
              </a:extLst>
            </xdr:cNvPr>
            <xdr:cNvSpPr/>
          </xdr:nvSpPr>
          <xdr:spPr>
            <a:xfrm>
              <a:off x="2412422" y="728867"/>
              <a:ext cx="3327425" cy="78491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Avenida Colonial, 32 - Centro - Almirante Tamandaré - PR 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Contato: 41 3699-0137  41 98420-5246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E-mail: institutoviverbemct@gmail.com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CNPJ 03.497.418/0001-44</a:t>
              </a:r>
              <a:endParaRPr lang="pt-BR" sz="1000" b="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Retângulo 6">
              <a:extLst>
                <a:ext uri="{FF2B5EF4-FFF2-40B4-BE49-F238E27FC236}">
                  <a16:creationId xmlns:a16="http://schemas.microsoft.com/office/drawing/2014/main" xmlns="" id="{819DA2F1-F83B-4BAE-95BE-DA1DE94C36C2}"/>
                </a:ext>
              </a:extLst>
            </xdr:cNvPr>
            <xdr:cNvSpPr/>
          </xdr:nvSpPr>
          <xdr:spPr>
            <a:xfrm>
              <a:off x="2377029" y="215911"/>
              <a:ext cx="3341393" cy="548483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CAC - CENTRO DE APOIO AO CIDADÃO</a:t>
              </a:r>
            </a:p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CENTRO ADMINISTRATIVO</a:t>
              </a:r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638"/>
          <a:ext cx="147410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758B6F86-1067-44EB-A884-BDDA474B8578}"/>
            </a:ext>
          </a:extLst>
        </xdr:cNvPr>
        <xdr:cNvSpPr/>
      </xdr:nvSpPr>
      <xdr:spPr>
        <a:xfrm>
          <a:off x="1658691" y="551821"/>
          <a:ext cx="3829084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276DEC51-8EEB-4BCB-9B2A-AD0AD4063BF2}"/>
            </a:ext>
          </a:extLst>
        </xdr:cNvPr>
        <xdr:cNvSpPr/>
      </xdr:nvSpPr>
      <xdr:spPr>
        <a:xfrm>
          <a:off x="1686727" y="85725"/>
          <a:ext cx="3842879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638"/>
          <a:ext cx="147410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758B6F86-1067-44EB-A884-BDDA474B8578}"/>
            </a:ext>
          </a:extLst>
        </xdr:cNvPr>
        <xdr:cNvSpPr/>
      </xdr:nvSpPr>
      <xdr:spPr>
        <a:xfrm>
          <a:off x="1658691" y="551821"/>
          <a:ext cx="3829084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276DEC51-8EEB-4BCB-9B2A-AD0AD4063BF2}"/>
            </a:ext>
          </a:extLst>
        </xdr:cNvPr>
        <xdr:cNvSpPr/>
      </xdr:nvSpPr>
      <xdr:spPr>
        <a:xfrm>
          <a:off x="1686727" y="85725"/>
          <a:ext cx="3842879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638"/>
          <a:ext cx="147410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758B6F86-1067-44EB-A884-BDDA474B8578}"/>
            </a:ext>
          </a:extLst>
        </xdr:cNvPr>
        <xdr:cNvSpPr/>
      </xdr:nvSpPr>
      <xdr:spPr>
        <a:xfrm>
          <a:off x="1658691" y="551821"/>
          <a:ext cx="3829084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276DEC51-8EEB-4BCB-9B2A-AD0AD4063BF2}"/>
            </a:ext>
          </a:extLst>
        </xdr:cNvPr>
        <xdr:cNvSpPr/>
      </xdr:nvSpPr>
      <xdr:spPr>
        <a:xfrm>
          <a:off x="1686727" y="85725"/>
          <a:ext cx="3842879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129153</xdr:colOff>
      <xdr:row>0</xdr:row>
      <xdr:rowOff>115244</xdr:rowOff>
    </xdr:from>
    <xdr:to>
      <xdr:col>2</xdr:col>
      <xdr:colOff>875780</xdr:colOff>
      <xdr:row>0</xdr:row>
      <xdr:rowOff>1356099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xmlns="" id="{B9D9D0A4-6BD3-4240-BFF8-373816B87597}"/>
            </a:ext>
          </a:extLst>
        </xdr:cNvPr>
        <xdr:cNvGrpSpPr/>
      </xdr:nvGrpSpPr>
      <xdr:grpSpPr>
        <a:xfrm>
          <a:off x="129153" y="115244"/>
          <a:ext cx="5509127" cy="1240855"/>
          <a:chOff x="174057" y="226668"/>
          <a:chExt cx="5557559" cy="903569"/>
        </a:xfrm>
      </xdr:grpSpPr>
      <xdr:pic>
        <xdr:nvPicPr>
          <xdr:cNvPr id="8" name="Imagem 7">
            <a:extLst>
              <a:ext uri="{FF2B5EF4-FFF2-40B4-BE49-F238E27FC236}">
                <a16:creationId xmlns:a16="http://schemas.microsoft.com/office/drawing/2014/main" xmlns="" id="{9C4442E6-A316-4AD5-A8C6-FDD8BE63CC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4057" y="226668"/>
            <a:ext cx="2163305" cy="850869"/>
          </a:xfrm>
          <a:prstGeom prst="rect">
            <a:avLst/>
          </a:prstGeom>
        </xdr:spPr>
      </xdr:pic>
      <xdr:grpSp>
        <xdr:nvGrpSpPr>
          <xdr:cNvPr id="9" name="Agrupar 8">
            <a:extLst>
              <a:ext uri="{FF2B5EF4-FFF2-40B4-BE49-F238E27FC236}">
                <a16:creationId xmlns:a16="http://schemas.microsoft.com/office/drawing/2014/main" xmlns="" id="{FA89BCE3-FDE8-41A6-82D5-35B2B514D538}"/>
              </a:ext>
            </a:extLst>
          </xdr:cNvPr>
          <xdr:cNvGrpSpPr/>
        </xdr:nvGrpSpPr>
        <xdr:grpSpPr>
          <a:xfrm>
            <a:off x="2426646" y="254430"/>
            <a:ext cx="3304970" cy="875807"/>
            <a:chOff x="2409722" y="332178"/>
            <a:chExt cx="3346472" cy="911773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xmlns="" id="{B20206C8-AA4D-4587-A39B-DE0A55A35C2C}"/>
                </a:ext>
              </a:extLst>
            </xdr:cNvPr>
            <xdr:cNvSpPr/>
          </xdr:nvSpPr>
          <xdr:spPr>
            <a:xfrm>
              <a:off x="2428769" y="692151"/>
              <a:ext cx="3327425" cy="5518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Avenida Colonial, 32 - Centro - Almirante Tamandaré - PR 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Contato: 41 3699-0137  41 98420-5246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E-mail: institutoviverbemct@gmail.com</a:t>
              </a:r>
            </a:p>
            <a:p>
              <a:pPr algn="ctr"/>
              <a:r>
                <a:rPr lang="pt-BR" sz="1000" b="0" baseline="0">
                  <a:solidFill>
                    <a:schemeClr val="tx1"/>
                  </a:solidFill>
                </a:rPr>
                <a:t>CNPJ 03.497.418/0001-44</a:t>
              </a:r>
              <a:endParaRPr lang="pt-BR" sz="1000" b="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xmlns="" id="{222031ED-9D72-42E9-B2BF-5F2472066F9B}"/>
                </a:ext>
              </a:extLst>
            </xdr:cNvPr>
            <xdr:cNvSpPr/>
          </xdr:nvSpPr>
          <xdr:spPr>
            <a:xfrm>
              <a:off x="2409722" y="332178"/>
              <a:ext cx="3341393" cy="409992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CAC - CENTRO DE APOIO AO CIDADÃO</a:t>
              </a:r>
            </a:p>
            <a:p>
              <a:pPr algn="ctr"/>
              <a:r>
                <a:rPr lang="pt-BR" sz="1400" b="0">
                  <a:solidFill>
                    <a:schemeClr val="tx1"/>
                  </a:solidFill>
                  <a:latin typeface="Franklin Gothic Heavy" panose="020B0903020102020204" pitchFamily="34" charset="0"/>
                </a:rPr>
                <a:t>CENTRO ADMINISTRATIVO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219075</xdr:rowOff>
    </xdr:from>
    <xdr:to>
      <xdr:col>0</xdr:col>
      <xdr:colOff>2220455</xdr:colOff>
      <xdr:row>0</xdr:row>
      <xdr:rowOff>1311358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440D8862-5E6B-4BD9-B867-957037AA2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63305" cy="1092283"/>
        </a:xfrm>
        <a:prstGeom prst="rect">
          <a:avLst/>
        </a:prstGeom>
      </xdr:spPr>
    </xdr:pic>
    <xdr:clientData/>
  </xdr:twoCellAnchor>
  <xdr:twoCellAnchor>
    <xdr:from>
      <xdr:col>0</xdr:col>
      <xdr:colOff>2338075</xdr:colOff>
      <xdr:row>0</xdr:row>
      <xdr:rowOff>522494</xdr:rowOff>
    </xdr:from>
    <xdr:to>
      <xdr:col>2</xdr:col>
      <xdr:colOff>804584</xdr:colOff>
      <xdr:row>0</xdr:row>
      <xdr:rowOff>1314450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1D84BF58-68E6-46FE-B885-6B943B5D8168}"/>
            </a:ext>
          </a:extLst>
        </xdr:cNvPr>
        <xdr:cNvSpPr/>
      </xdr:nvSpPr>
      <xdr:spPr>
        <a:xfrm>
          <a:off x="2338075" y="522494"/>
          <a:ext cx="3286159" cy="79195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2338314</xdr:colOff>
      <xdr:row>0</xdr:row>
      <xdr:rowOff>57175</xdr:rowOff>
    </xdr:from>
    <xdr:to>
      <xdr:col>2</xdr:col>
      <xdr:colOff>818618</xdr:colOff>
      <xdr:row>0</xdr:row>
      <xdr:rowOff>598000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6BD88E06-5B16-43D8-9450-6CCAF77DE407}"/>
            </a:ext>
          </a:extLst>
        </xdr:cNvPr>
        <xdr:cNvSpPr/>
      </xdr:nvSpPr>
      <xdr:spPr>
        <a:xfrm>
          <a:off x="2338314" y="57175"/>
          <a:ext cx="3299954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276200</xdr:rowOff>
    </xdr:from>
    <xdr:to>
      <xdr:col>0</xdr:col>
      <xdr:colOff>2249030</xdr:colOff>
      <xdr:row>0</xdr:row>
      <xdr:rowOff>1368483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EA03565-4C9F-4158-A648-78891FAA5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76200"/>
          <a:ext cx="2163305" cy="1092283"/>
        </a:xfrm>
        <a:prstGeom prst="rect">
          <a:avLst/>
        </a:prstGeom>
      </xdr:spPr>
    </xdr:pic>
    <xdr:clientData/>
  </xdr:twoCellAnchor>
  <xdr:twoCellAnchor>
    <xdr:from>
      <xdr:col>0</xdr:col>
      <xdr:colOff>2366650</xdr:colOff>
      <xdr:row>0</xdr:row>
      <xdr:rowOff>579619</xdr:rowOff>
    </xdr:from>
    <xdr:to>
      <xdr:col>2</xdr:col>
      <xdr:colOff>842684</xdr:colOff>
      <xdr:row>0</xdr:row>
      <xdr:rowOff>1371575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31AB60F0-01F0-4757-9A95-F6675DBF7F57}"/>
            </a:ext>
          </a:extLst>
        </xdr:cNvPr>
        <xdr:cNvSpPr/>
      </xdr:nvSpPr>
      <xdr:spPr>
        <a:xfrm>
          <a:off x="2366650" y="579619"/>
          <a:ext cx="3286159" cy="79195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2366889</xdr:colOff>
      <xdr:row>0</xdr:row>
      <xdr:rowOff>114300</xdr:rowOff>
    </xdr:from>
    <xdr:to>
      <xdr:col>2</xdr:col>
      <xdr:colOff>856718</xdr:colOff>
      <xdr:row>0</xdr:row>
      <xdr:rowOff>655125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C400119B-5336-4EAE-AABA-1DDD4537DABD}"/>
            </a:ext>
          </a:extLst>
        </xdr:cNvPr>
        <xdr:cNvSpPr/>
      </xdr:nvSpPr>
      <xdr:spPr>
        <a:xfrm>
          <a:off x="2366889" y="114300"/>
          <a:ext cx="3299954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171425</xdr:rowOff>
    </xdr:from>
    <xdr:to>
      <xdr:col>0</xdr:col>
      <xdr:colOff>2306180</xdr:colOff>
      <xdr:row>0</xdr:row>
      <xdr:rowOff>1263708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35DEF3E-D5CE-4AAD-87D5-54F3811A4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71425"/>
          <a:ext cx="2163305" cy="1092283"/>
        </a:xfrm>
        <a:prstGeom prst="rect">
          <a:avLst/>
        </a:prstGeom>
      </xdr:spPr>
    </xdr:pic>
    <xdr:clientData/>
  </xdr:twoCellAnchor>
  <xdr:twoCellAnchor>
    <xdr:from>
      <xdr:col>0</xdr:col>
      <xdr:colOff>2423800</xdr:colOff>
      <xdr:row>0</xdr:row>
      <xdr:rowOff>551044</xdr:rowOff>
    </xdr:from>
    <xdr:to>
      <xdr:col>2</xdr:col>
      <xdr:colOff>899834</xdr:colOff>
      <xdr:row>0</xdr:row>
      <xdr:rowOff>1343000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091A0393-B3F2-4F1B-B8F8-6AC2D51FE4F0}"/>
            </a:ext>
          </a:extLst>
        </xdr:cNvPr>
        <xdr:cNvSpPr/>
      </xdr:nvSpPr>
      <xdr:spPr>
        <a:xfrm>
          <a:off x="2423800" y="551044"/>
          <a:ext cx="3286159" cy="79195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2424040</xdr:colOff>
      <xdr:row>0</xdr:row>
      <xdr:rowOff>85725</xdr:rowOff>
    </xdr:from>
    <xdr:to>
      <xdr:col>2</xdr:col>
      <xdr:colOff>828676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D340DAA7-7B89-450A-BA2D-4D44E6597207}"/>
            </a:ext>
          </a:extLst>
        </xdr:cNvPr>
        <xdr:cNvSpPr/>
      </xdr:nvSpPr>
      <xdr:spPr>
        <a:xfrm>
          <a:off x="2424040" y="85725"/>
          <a:ext cx="3167136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194387</xdr:colOff>
      <xdr:row>0</xdr:row>
      <xdr:rowOff>106913</xdr:rowOff>
    </xdr:from>
    <xdr:to>
      <xdr:col>0</xdr:col>
      <xdr:colOff>2068538</xdr:colOff>
      <xdr:row>0</xdr:row>
      <xdr:rowOff>1244083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87C0AC1D-30D9-44C3-8F2A-2975022F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87" y="106913"/>
          <a:ext cx="1874151" cy="1137170"/>
        </a:xfrm>
        <a:prstGeom prst="rect">
          <a:avLst/>
        </a:prstGeom>
      </xdr:spPr>
    </xdr:pic>
    <xdr:clientData/>
  </xdr:twoCellAnchor>
  <xdr:twoCellAnchor>
    <xdr:from>
      <xdr:col>0</xdr:col>
      <xdr:colOff>2319803</xdr:colOff>
      <xdr:row>0</xdr:row>
      <xdr:rowOff>504196</xdr:rowOff>
    </xdr:from>
    <xdr:to>
      <xdr:col>2</xdr:col>
      <xdr:colOff>794865</xdr:colOff>
      <xdr:row>0</xdr:row>
      <xdr:rowOff>1263520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B6E372A5-08DE-49C9-8258-3E114B13B364}"/>
            </a:ext>
          </a:extLst>
        </xdr:cNvPr>
        <xdr:cNvSpPr/>
      </xdr:nvSpPr>
      <xdr:spPr>
        <a:xfrm>
          <a:off x="2319803" y="504196"/>
          <a:ext cx="3286159" cy="7593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2281164</xdr:colOff>
      <xdr:row>0</xdr:row>
      <xdr:rowOff>0</xdr:rowOff>
    </xdr:from>
    <xdr:to>
      <xdr:col>2</xdr:col>
      <xdr:colOff>770021</xdr:colOff>
      <xdr:row>0</xdr:row>
      <xdr:rowOff>540825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B5066F15-1D94-4076-BCFB-0743F1339A31}"/>
            </a:ext>
          </a:extLst>
        </xdr:cNvPr>
        <xdr:cNvSpPr/>
      </xdr:nvSpPr>
      <xdr:spPr>
        <a:xfrm>
          <a:off x="2281164" y="0"/>
          <a:ext cx="3299954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106913</xdr:rowOff>
    </xdr:from>
    <xdr:to>
      <xdr:col>0</xdr:col>
      <xdr:colOff>2121801</xdr:colOff>
      <xdr:row>0</xdr:row>
      <xdr:rowOff>1190625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66325B1-4B63-424B-A9DA-5B9BD7439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06913"/>
          <a:ext cx="1950351" cy="1083712"/>
        </a:xfrm>
        <a:prstGeom prst="rect">
          <a:avLst/>
        </a:prstGeom>
      </xdr:spPr>
    </xdr:pic>
    <xdr:clientData/>
  </xdr:twoCellAnchor>
  <xdr:twoCellAnchor>
    <xdr:from>
      <xdr:col>0</xdr:col>
      <xdr:colOff>2373066</xdr:colOff>
      <xdr:row>0</xdr:row>
      <xdr:rowOff>504196</xdr:rowOff>
    </xdr:from>
    <xdr:to>
      <xdr:col>2</xdr:col>
      <xdr:colOff>849100</xdr:colOff>
      <xdr:row>0</xdr:row>
      <xdr:rowOff>1263520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CAECEBFE-624D-462A-ADE2-75CC2CC790CC}"/>
            </a:ext>
          </a:extLst>
        </xdr:cNvPr>
        <xdr:cNvSpPr/>
      </xdr:nvSpPr>
      <xdr:spPr>
        <a:xfrm>
          <a:off x="2373066" y="504196"/>
          <a:ext cx="3286159" cy="7593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2334427</xdr:colOff>
      <xdr:row>0</xdr:row>
      <xdr:rowOff>0</xdr:rowOff>
    </xdr:from>
    <xdr:to>
      <xdr:col>2</xdr:col>
      <xdr:colOff>824256</xdr:colOff>
      <xdr:row>0</xdr:row>
      <xdr:rowOff>540825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B9B43A99-033F-40B0-8A9F-8065A496C209}"/>
            </a:ext>
          </a:extLst>
        </xdr:cNvPr>
        <xdr:cNvSpPr/>
      </xdr:nvSpPr>
      <xdr:spPr>
        <a:xfrm>
          <a:off x="2334427" y="0"/>
          <a:ext cx="3299954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92638"/>
          <a:ext cx="195035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758B6F86-1067-44EB-A884-BDDA474B8578}"/>
            </a:ext>
          </a:extLst>
        </xdr:cNvPr>
        <xdr:cNvSpPr/>
      </xdr:nvSpPr>
      <xdr:spPr>
        <a:xfrm>
          <a:off x="2334966" y="551821"/>
          <a:ext cx="3286159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276DEC51-8EEB-4BCB-9B2A-AD0AD4063BF2}"/>
            </a:ext>
          </a:extLst>
        </xdr:cNvPr>
        <xdr:cNvSpPr/>
      </xdr:nvSpPr>
      <xdr:spPr>
        <a:xfrm>
          <a:off x="2363002" y="85725"/>
          <a:ext cx="3299954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192638</xdr:rowOff>
    </xdr:from>
    <xdr:to>
      <xdr:col>0</xdr:col>
      <xdr:colOff>1474101</xdr:colOff>
      <xdr:row>0</xdr:row>
      <xdr:rowOff>1323975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674617B-469B-4138-944E-3C8E70619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638"/>
          <a:ext cx="1474101" cy="1131337"/>
        </a:xfrm>
        <a:prstGeom prst="rect">
          <a:avLst/>
        </a:prstGeom>
      </xdr:spPr>
    </xdr:pic>
    <xdr:clientData/>
  </xdr:twoCellAnchor>
  <xdr:twoCellAnchor>
    <xdr:from>
      <xdr:col>0</xdr:col>
      <xdr:colOff>1658691</xdr:colOff>
      <xdr:row>0</xdr:row>
      <xdr:rowOff>551821</xdr:rowOff>
    </xdr:from>
    <xdr:to>
      <xdr:col>2</xdr:col>
      <xdr:colOff>725275</xdr:colOff>
      <xdr:row>0</xdr:row>
      <xdr:rowOff>1390650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xmlns="" id="{758B6F86-1067-44EB-A884-BDDA474B8578}"/>
            </a:ext>
          </a:extLst>
        </xdr:cNvPr>
        <xdr:cNvSpPr/>
      </xdr:nvSpPr>
      <xdr:spPr>
        <a:xfrm>
          <a:off x="1658691" y="551821"/>
          <a:ext cx="3829084" cy="8388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0" baseline="0">
              <a:solidFill>
                <a:schemeClr val="tx1"/>
              </a:solidFill>
            </a:rPr>
            <a:t>Avenida Colonial, 32 - Centro - Almirante Tamandaré - PR 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Contato: 41 3699-0137  41 98420-5246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E-mail: institutoviverbemct@gmail.com</a:t>
          </a:r>
        </a:p>
        <a:p>
          <a:pPr algn="ctr"/>
          <a:r>
            <a:rPr lang="pt-BR" sz="1000" b="0" baseline="0">
              <a:solidFill>
                <a:schemeClr val="tx1"/>
              </a:solidFill>
            </a:rPr>
            <a:t>CNPJ 03.497.418/0001-44</a:t>
          </a:r>
          <a:endParaRPr lang="pt-BR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1686727</xdr:colOff>
      <xdr:row>0</xdr:row>
      <xdr:rowOff>85725</xdr:rowOff>
    </xdr:from>
    <xdr:to>
      <xdr:col>2</xdr:col>
      <xdr:colOff>767106</xdr:colOff>
      <xdr:row>0</xdr:row>
      <xdr:rowOff>626550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xmlns="" id="{276DEC51-8EEB-4BCB-9B2A-AD0AD4063BF2}"/>
            </a:ext>
          </a:extLst>
        </xdr:cNvPr>
        <xdr:cNvSpPr/>
      </xdr:nvSpPr>
      <xdr:spPr>
        <a:xfrm>
          <a:off x="1686727" y="85725"/>
          <a:ext cx="3842879" cy="5408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CAC - CENTRO DE APOIO AO CIDADÃO</a:t>
          </a:r>
        </a:p>
        <a:p>
          <a:pPr algn="ctr"/>
          <a:r>
            <a:rPr lang="pt-BR" sz="1400" b="0">
              <a:solidFill>
                <a:schemeClr val="tx1"/>
              </a:solidFill>
              <a:latin typeface="Franklin Gothic Heavy" panose="020B0903020102020204" pitchFamily="34" charset="0"/>
            </a:rPr>
            <a:t>CENTRO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showGridLines="0" zoomScaleNormal="100" workbookViewId="0">
      <selection activeCell="A3" sqref="A3:C3"/>
    </sheetView>
  </sheetViews>
  <sheetFormatPr defaultRowHeight="12.75"/>
  <cols>
    <col min="1" max="1" width="57.7109375" style="5" customWidth="1"/>
    <col min="2" max="3" width="13.7109375" style="16" customWidth="1"/>
    <col min="4" max="16384" width="9.140625" style="5"/>
  </cols>
  <sheetData>
    <row r="1" spans="1:5" ht="127.5" customHeight="1">
      <c r="A1" s="40" t="s">
        <v>19</v>
      </c>
      <c r="B1" s="40"/>
      <c r="C1" s="40"/>
      <c r="E1" s="6"/>
    </row>
    <row r="2" spans="1:5">
      <c r="A2" s="40" t="s">
        <v>222</v>
      </c>
      <c r="B2" s="40"/>
      <c r="C2" s="40"/>
    </row>
    <row r="3" spans="1:5">
      <c r="A3" s="42">
        <v>43466</v>
      </c>
      <c r="B3" s="40"/>
      <c r="C3" s="40"/>
    </row>
    <row r="4" spans="1:5">
      <c r="A4" s="7" t="s">
        <v>0</v>
      </c>
      <c r="B4" s="8" t="s">
        <v>1</v>
      </c>
      <c r="C4" s="8" t="s">
        <v>2</v>
      </c>
    </row>
    <row r="5" spans="1:5">
      <c r="A5" s="9" t="s">
        <v>12</v>
      </c>
      <c r="B5" s="4">
        <v>80</v>
      </c>
      <c r="C5" s="4"/>
    </row>
    <row r="6" spans="1:5">
      <c r="A6" s="9" t="s">
        <v>7</v>
      </c>
      <c r="B6" s="4">
        <v>250</v>
      </c>
      <c r="C6" s="4"/>
    </row>
    <row r="7" spans="1:5">
      <c r="A7" s="9" t="s">
        <v>11</v>
      </c>
      <c r="B7" s="4">
        <v>200</v>
      </c>
      <c r="C7" s="4"/>
    </row>
    <row r="8" spans="1:5">
      <c r="A8" s="9" t="s">
        <v>9</v>
      </c>
      <c r="B8" s="4">
        <v>20</v>
      </c>
      <c r="C8" s="4"/>
    </row>
    <row r="9" spans="1:5">
      <c r="A9" s="9" t="s">
        <v>10</v>
      </c>
      <c r="B9" s="4">
        <v>15</v>
      </c>
      <c r="C9" s="4"/>
    </row>
    <row r="10" spans="1:5">
      <c r="A10" s="9" t="s">
        <v>107</v>
      </c>
      <c r="B10" s="4">
        <v>1000</v>
      </c>
      <c r="C10" s="4"/>
    </row>
    <row r="11" spans="1:5">
      <c r="A11" s="9" t="s">
        <v>8</v>
      </c>
      <c r="B11" s="4">
        <v>1100</v>
      </c>
      <c r="C11" s="4"/>
    </row>
    <row r="12" spans="1:5">
      <c r="A12" s="9" t="s">
        <v>151</v>
      </c>
      <c r="B12" s="4">
        <v>50</v>
      </c>
      <c r="C12" s="4"/>
    </row>
    <row r="13" spans="1:5">
      <c r="A13" s="43"/>
      <c r="B13" s="44"/>
      <c r="C13" s="45"/>
    </row>
    <row r="14" spans="1:5">
      <c r="A14" s="9" t="s">
        <v>165</v>
      </c>
      <c r="B14" s="4"/>
      <c r="C14" s="4">
        <v>30.8</v>
      </c>
    </row>
    <row r="15" spans="1:5">
      <c r="A15" s="9" t="s">
        <v>165</v>
      </c>
      <c r="B15" s="4"/>
      <c r="C15" s="4">
        <v>80</v>
      </c>
    </row>
    <row r="16" spans="1:5">
      <c r="A16" s="9" t="s">
        <v>163</v>
      </c>
      <c r="B16" s="4"/>
      <c r="C16" s="4">
        <v>41.8</v>
      </c>
    </row>
    <row r="17" spans="1:3">
      <c r="A17" s="9" t="s">
        <v>163</v>
      </c>
      <c r="B17" s="4"/>
      <c r="C17" s="4">
        <v>30</v>
      </c>
    </row>
    <row r="18" spans="1:3">
      <c r="A18" s="9" t="s">
        <v>165</v>
      </c>
      <c r="B18" s="4"/>
      <c r="C18" s="4">
        <v>120.99</v>
      </c>
    </row>
    <row r="19" spans="1:3">
      <c r="A19" s="10" t="s">
        <v>152</v>
      </c>
      <c r="B19" s="4"/>
      <c r="C19" s="4">
        <v>500</v>
      </c>
    </row>
    <row r="20" spans="1:3">
      <c r="A20" s="9" t="s">
        <v>166</v>
      </c>
      <c r="B20" s="4"/>
      <c r="C20" s="4">
        <v>45</v>
      </c>
    </row>
    <row r="21" spans="1:3">
      <c r="A21" s="9" t="s">
        <v>153</v>
      </c>
      <c r="B21" s="4"/>
      <c r="C21" s="4">
        <v>250</v>
      </c>
    </row>
    <row r="22" spans="1:3">
      <c r="A22" s="9" t="s">
        <v>154</v>
      </c>
      <c r="B22" s="4"/>
      <c r="C22" s="4">
        <v>10.6</v>
      </c>
    </row>
    <row r="23" spans="1:3">
      <c r="A23" s="9" t="s">
        <v>154</v>
      </c>
      <c r="B23" s="4"/>
      <c r="C23" s="4">
        <v>40</v>
      </c>
    </row>
    <row r="24" spans="1:3">
      <c r="A24" s="9" t="s">
        <v>153</v>
      </c>
      <c r="B24" s="4"/>
      <c r="C24" s="4">
        <v>8.3800000000000008</v>
      </c>
    </row>
    <row r="25" spans="1:3">
      <c r="A25" s="9" t="s">
        <v>154</v>
      </c>
      <c r="B25" s="4"/>
      <c r="C25" s="4">
        <v>20</v>
      </c>
    </row>
    <row r="26" spans="1:3">
      <c r="A26" s="9" t="s">
        <v>155</v>
      </c>
      <c r="B26" s="4"/>
      <c r="C26" s="4">
        <v>114.6</v>
      </c>
    </row>
    <row r="27" spans="1:3">
      <c r="A27" s="9" t="s">
        <v>164</v>
      </c>
      <c r="B27" s="4"/>
      <c r="C27" s="4">
        <v>49</v>
      </c>
    </row>
    <row r="28" spans="1:3">
      <c r="A28" s="10" t="s">
        <v>156</v>
      </c>
      <c r="B28" s="4"/>
      <c r="C28" s="4">
        <v>30</v>
      </c>
    </row>
    <row r="29" spans="1:3">
      <c r="A29" s="10" t="s">
        <v>167</v>
      </c>
      <c r="B29" s="4"/>
      <c r="C29" s="4">
        <v>6.99</v>
      </c>
    </row>
    <row r="30" spans="1:3">
      <c r="A30" s="9" t="s">
        <v>157</v>
      </c>
      <c r="B30" s="4"/>
      <c r="C30" s="4">
        <v>50</v>
      </c>
    </row>
    <row r="31" spans="1:3">
      <c r="A31" s="9" t="s">
        <v>158</v>
      </c>
      <c r="B31" s="4"/>
      <c r="C31" s="4">
        <v>100</v>
      </c>
    </row>
    <row r="32" spans="1:3">
      <c r="A32" s="9" t="s">
        <v>158</v>
      </c>
      <c r="B32" s="4"/>
      <c r="C32" s="4">
        <v>31.35</v>
      </c>
    </row>
    <row r="33" spans="1:3">
      <c r="A33" s="9" t="s">
        <v>168</v>
      </c>
      <c r="B33" s="4"/>
      <c r="C33" s="4">
        <v>22</v>
      </c>
    </row>
    <row r="34" spans="1:3">
      <c r="A34" s="9" t="s">
        <v>159</v>
      </c>
      <c r="B34" s="4"/>
      <c r="C34" s="4">
        <v>42</v>
      </c>
    </row>
    <row r="35" spans="1:3">
      <c r="A35" s="9" t="s">
        <v>160</v>
      </c>
      <c r="B35" s="4"/>
      <c r="C35" s="4">
        <v>53.7</v>
      </c>
    </row>
    <row r="36" spans="1:3">
      <c r="A36" s="9" t="s">
        <v>160</v>
      </c>
      <c r="B36" s="4"/>
      <c r="C36" s="4">
        <v>120</v>
      </c>
    </row>
    <row r="37" spans="1:3">
      <c r="A37" s="9" t="s">
        <v>160</v>
      </c>
      <c r="B37" s="4"/>
      <c r="C37" s="4">
        <v>46.97</v>
      </c>
    </row>
    <row r="38" spans="1:3">
      <c r="A38" s="9" t="s">
        <v>170</v>
      </c>
      <c r="B38" s="4"/>
      <c r="C38" s="4">
        <v>550</v>
      </c>
    </row>
    <row r="39" spans="1:3">
      <c r="A39" s="9" t="s">
        <v>161</v>
      </c>
      <c r="B39" s="4"/>
      <c r="C39" s="4">
        <v>100</v>
      </c>
    </row>
    <row r="40" spans="1:3">
      <c r="A40" s="9" t="s">
        <v>162</v>
      </c>
      <c r="B40" s="4"/>
      <c r="C40" s="4">
        <v>52.43</v>
      </c>
    </row>
    <row r="41" spans="1:3">
      <c r="A41" s="9" t="s">
        <v>162</v>
      </c>
      <c r="B41" s="4"/>
      <c r="C41" s="4">
        <v>24.23</v>
      </c>
    </row>
    <row r="42" spans="1:3">
      <c r="A42" s="9" t="s">
        <v>169</v>
      </c>
      <c r="B42" s="4"/>
      <c r="C42" s="4">
        <v>50</v>
      </c>
    </row>
    <row r="43" spans="1:3">
      <c r="A43" s="9"/>
      <c r="B43" s="4"/>
      <c r="C43" s="4"/>
    </row>
    <row r="44" spans="1:3">
      <c r="A44" s="11" t="s">
        <v>56</v>
      </c>
      <c r="B44" s="12">
        <f>SUM(B5:B43)</f>
        <v>2715</v>
      </c>
      <c r="C44" s="12">
        <f>SUM(C5:C43)</f>
        <v>2620.8399999999997</v>
      </c>
    </row>
    <row r="45" spans="1:3">
      <c r="A45" s="11" t="s">
        <v>4</v>
      </c>
      <c r="B45" s="13">
        <f>B44-C44</f>
        <v>94.160000000000309</v>
      </c>
      <c r="C45" s="41"/>
    </row>
    <row r="46" spans="1:3">
      <c r="A46" s="11" t="s">
        <v>5</v>
      </c>
      <c r="B46" s="14">
        <v>868.3</v>
      </c>
      <c r="C46" s="41"/>
    </row>
    <row r="47" spans="1:3">
      <c r="A47" s="11" t="s">
        <v>6</v>
      </c>
      <c r="B47" s="15">
        <f>SUM(B46+B45)</f>
        <v>962.46000000000026</v>
      </c>
      <c r="C47" s="41"/>
    </row>
  </sheetData>
  <mergeCells count="5">
    <mergeCell ref="A1:C1"/>
    <mergeCell ref="A2:C2"/>
    <mergeCell ref="C45:C47"/>
    <mergeCell ref="A3:C3"/>
    <mergeCell ref="A13:C1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8"/>
  <sheetViews>
    <sheetView workbookViewId="0">
      <selection activeCell="A3" sqref="A3:C3"/>
    </sheetView>
  </sheetViews>
  <sheetFormatPr defaultRowHeight="15"/>
  <cols>
    <col min="1" max="1" width="57.7109375" style="17" customWidth="1"/>
    <col min="2" max="3" width="13.7109375" style="17" customWidth="1"/>
  </cols>
  <sheetData>
    <row r="1" spans="1:3" ht="112.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43739</v>
      </c>
      <c r="B3" s="40"/>
      <c r="C3" s="40"/>
    </row>
    <row r="4" spans="1:3">
      <c r="A4" s="24" t="s">
        <v>0</v>
      </c>
      <c r="B4" s="25" t="s">
        <v>1</v>
      </c>
      <c r="C4" s="25" t="s">
        <v>2</v>
      </c>
    </row>
    <row r="5" spans="1:3">
      <c r="A5" s="37" t="s">
        <v>332</v>
      </c>
      <c r="B5" s="38">
        <v>10</v>
      </c>
      <c r="C5" s="25"/>
    </row>
    <row r="6" spans="1:3">
      <c r="A6" s="37" t="s">
        <v>333</v>
      </c>
      <c r="B6" s="38">
        <v>1000</v>
      </c>
      <c r="C6" s="38"/>
    </row>
    <row r="7" spans="1:3">
      <c r="A7" s="37" t="s">
        <v>334</v>
      </c>
      <c r="B7" s="38">
        <v>250</v>
      </c>
      <c r="C7" s="38"/>
    </row>
    <row r="8" spans="1:3">
      <c r="A8" s="37" t="s">
        <v>335</v>
      </c>
      <c r="B8" s="38">
        <v>30</v>
      </c>
      <c r="C8" s="38"/>
    </row>
    <row r="9" spans="1:3">
      <c r="A9" s="37" t="s">
        <v>336</v>
      </c>
      <c r="B9" s="38">
        <v>50</v>
      </c>
      <c r="C9" s="38"/>
    </row>
    <row r="10" spans="1:3">
      <c r="A10" s="37" t="s">
        <v>337</v>
      </c>
      <c r="B10" s="38">
        <v>200</v>
      </c>
      <c r="C10" s="38"/>
    </row>
    <row r="11" spans="1:3">
      <c r="A11" s="37" t="s">
        <v>338</v>
      </c>
      <c r="B11" s="38">
        <v>150</v>
      </c>
      <c r="C11" s="38"/>
    </row>
    <row r="12" spans="1:3">
      <c r="A12" s="37" t="s">
        <v>357</v>
      </c>
      <c r="B12" s="38">
        <v>50</v>
      </c>
      <c r="C12" s="38"/>
    </row>
    <row r="13" spans="1:3">
      <c r="A13" s="37" t="s">
        <v>339</v>
      </c>
      <c r="B13" s="38">
        <v>50</v>
      </c>
      <c r="C13" s="38"/>
    </row>
    <row r="14" spans="1:3">
      <c r="A14" s="37" t="s">
        <v>339</v>
      </c>
      <c r="B14" s="38">
        <v>50</v>
      </c>
      <c r="C14" s="38"/>
    </row>
    <row r="15" spans="1:3">
      <c r="A15" s="37" t="s">
        <v>340</v>
      </c>
      <c r="B15" s="38">
        <v>100</v>
      </c>
      <c r="C15" s="38"/>
    </row>
    <row r="16" spans="1:3">
      <c r="A16" s="20"/>
      <c r="B16" s="3"/>
      <c r="C16" s="3"/>
    </row>
    <row r="17" spans="1:3">
      <c r="A17" s="20" t="s">
        <v>341</v>
      </c>
      <c r="B17" s="3"/>
      <c r="C17" s="3">
        <v>50</v>
      </c>
    </row>
    <row r="18" spans="1:3">
      <c r="A18" s="20" t="s">
        <v>342</v>
      </c>
      <c r="B18" s="3"/>
      <c r="C18" s="3">
        <v>30.5</v>
      </c>
    </row>
    <row r="19" spans="1:3">
      <c r="A19" s="20" t="s">
        <v>343</v>
      </c>
      <c r="B19" s="3"/>
      <c r="C19" s="3">
        <v>80</v>
      </c>
    </row>
    <row r="20" spans="1:3">
      <c r="A20" s="20" t="s">
        <v>344</v>
      </c>
      <c r="B20" s="3"/>
      <c r="C20" s="3">
        <v>3</v>
      </c>
    </row>
    <row r="21" spans="1:3">
      <c r="A21" s="20" t="s">
        <v>344</v>
      </c>
      <c r="B21" s="3"/>
      <c r="C21" s="3">
        <v>3</v>
      </c>
    </row>
    <row r="22" spans="1:3">
      <c r="A22" s="20" t="s">
        <v>345</v>
      </c>
      <c r="B22" s="3"/>
      <c r="C22" s="3">
        <v>100</v>
      </c>
    </row>
    <row r="23" spans="1:3">
      <c r="A23" s="20" t="s">
        <v>346</v>
      </c>
      <c r="B23" s="3"/>
      <c r="C23" s="3">
        <v>100</v>
      </c>
    </row>
    <row r="24" spans="1:3">
      <c r="A24" s="20" t="s">
        <v>347</v>
      </c>
      <c r="B24" s="3"/>
      <c r="C24" s="3">
        <v>653.5</v>
      </c>
    </row>
    <row r="25" spans="1:3">
      <c r="A25" s="20" t="s">
        <v>348</v>
      </c>
      <c r="B25" s="3"/>
      <c r="C25" s="3">
        <v>79</v>
      </c>
    </row>
    <row r="26" spans="1:3">
      <c r="A26" s="20" t="s">
        <v>349</v>
      </c>
      <c r="B26" s="3"/>
      <c r="C26" s="3">
        <v>70</v>
      </c>
    </row>
    <row r="27" spans="1:3">
      <c r="A27" s="20" t="s">
        <v>350</v>
      </c>
      <c r="B27" s="3"/>
      <c r="C27" s="3">
        <v>49</v>
      </c>
    </row>
    <row r="28" spans="1:3">
      <c r="A28" s="20" t="s">
        <v>351</v>
      </c>
      <c r="B28" s="3"/>
      <c r="C28" s="3">
        <v>80</v>
      </c>
    </row>
    <row r="29" spans="1:3">
      <c r="A29" s="20" t="s">
        <v>352</v>
      </c>
      <c r="B29" s="3"/>
      <c r="C29" s="3">
        <v>250</v>
      </c>
    </row>
    <row r="30" spans="1:3">
      <c r="A30" s="20" t="s">
        <v>353</v>
      </c>
      <c r="B30" s="3"/>
      <c r="C30" s="3">
        <v>100</v>
      </c>
    </row>
    <row r="31" spans="1:3">
      <c r="A31" s="20" t="s">
        <v>354</v>
      </c>
      <c r="B31" s="3"/>
      <c r="C31" s="3">
        <v>100</v>
      </c>
    </row>
    <row r="32" spans="1:3">
      <c r="A32" s="20" t="s">
        <v>355</v>
      </c>
      <c r="B32" s="3"/>
      <c r="C32" s="3">
        <v>42</v>
      </c>
    </row>
    <row r="33" spans="1:3">
      <c r="A33" s="20" t="s">
        <v>356</v>
      </c>
      <c r="B33" s="3"/>
      <c r="C33" s="3">
        <v>50</v>
      </c>
    </row>
    <row r="34" spans="1:3">
      <c r="A34" s="20"/>
      <c r="B34" s="3"/>
      <c r="C34" s="3"/>
    </row>
    <row r="35" spans="1:3">
      <c r="A35" s="19"/>
      <c r="B35" s="3"/>
      <c r="C35" s="3"/>
    </row>
    <row r="36" spans="1:3">
      <c r="A36" s="19"/>
      <c r="B36" s="3"/>
      <c r="C36" s="3"/>
    </row>
    <row r="37" spans="1:3">
      <c r="A37" s="19"/>
      <c r="B37" s="3"/>
      <c r="C37" s="3"/>
    </row>
    <row r="38" spans="1:3">
      <c r="A38" s="19"/>
      <c r="B38" s="3"/>
      <c r="C38" s="3"/>
    </row>
    <row r="39" spans="1:3">
      <c r="A39" s="19"/>
      <c r="B39" s="3"/>
      <c r="C39" s="3"/>
    </row>
    <row r="40" spans="1:3">
      <c r="A40" s="19"/>
      <c r="B40" s="3"/>
      <c r="C40" s="3"/>
    </row>
    <row r="41" spans="1:3">
      <c r="A41" s="19"/>
      <c r="B41" s="3"/>
      <c r="C41" s="3"/>
    </row>
    <row r="42" spans="1:3">
      <c r="A42" s="19"/>
      <c r="B42" s="3"/>
      <c r="C42" s="3"/>
    </row>
    <row r="43" spans="1:3">
      <c r="A43" s="19"/>
      <c r="B43" s="3"/>
      <c r="C43" s="3"/>
    </row>
    <row r="44" spans="1:3">
      <c r="A44" s="19"/>
      <c r="B44" s="3"/>
      <c r="C44" s="3"/>
    </row>
    <row r="45" spans="1:3">
      <c r="A45" s="22" t="s">
        <v>3</v>
      </c>
      <c r="B45" s="26">
        <f>SUM(B5:B43)</f>
        <v>1940</v>
      </c>
      <c r="C45" s="26">
        <f>SUM(C5:C43)</f>
        <v>1840</v>
      </c>
    </row>
    <row r="46" spans="1:3">
      <c r="A46" s="22" t="s">
        <v>4</v>
      </c>
      <c r="B46" s="27">
        <f>B45-C45</f>
        <v>100</v>
      </c>
      <c r="C46" s="46"/>
    </row>
    <row r="47" spans="1:3">
      <c r="A47" s="22" t="s">
        <v>5</v>
      </c>
      <c r="B47" s="28">
        <v>8.2799999999999994</v>
      </c>
      <c r="C47" s="46"/>
    </row>
    <row r="48" spans="1:3">
      <c r="A48" s="22" t="s">
        <v>6</v>
      </c>
      <c r="B48" s="23">
        <f>SUM(B46+B47)</f>
        <v>108.28</v>
      </c>
      <c r="C48" s="46"/>
    </row>
  </sheetData>
  <mergeCells count="4">
    <mergeCell ref="A1:C1"/>
    <mergeCell ref="A2:C2"/>
    <mergeCell ref="A3:C3"/>
    <mergeCell ref="C46:C48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A3" sqref="A3:C3"/>
    </sheetView>
  </sheetViews>
  <sheetFormatPr defaultRowHeight="15"/>
  <cols>
    <col min="1" max="1" width="57.7109375" style="17" customWidth="1"/>
    <col min="2" max="3" width="13.7109375" style="17" customWidth="1"/>
  </cols>
  <sheetData>
    <row r="1" spans="1:3" ht="112.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43770</v>
      </c>
      <c r="B3" s="40"/>
      <c r="C3" s="40"/>
    </row>
    <row r="4" spans="1:3">
      <c r="A4" s="24" t="s">
        <v>0</v>
      </c>
      <c r="B4" s="25" t="s">
        <v>1</v>
      </c>
      <c r="C4" s="25" t="s">
        <v>2</v>
      </c>
    </row>
    <row r="5" spans="1:3">
      <c r="A5" s="37" t="s">
        <v>283</v>
      </c>
      <c r="B5" s="38">
        <v>50</v>
      </c>
      <c r="C5" s="25"/>
    </row>
    <row r="6" spans="1:3">
      <c r="A6" s="37" t="s">
        <v>284</v>
      </c>
      <c r="B6" s="38">
        <v>1000</v>
      </c>
      <c r="C6" s="38"/>
    </row>
    <row r="7" spans="1:3">
      <c r="A7" s="37" t="s">
        <v>289</v>
      </c>
      <c r="B7" s="38">
        <v>500</v>
      </c>
      <c r="C7" s="38"/>
    </row>
    <row r="8" spans="1:3">
      <c r="A8" s="37" t="s">
        <v>358</v>
      </c>
      <c r="B8" s="38">
        <v>500</v>
      </c>
      <c r="C8" s="38"/>
    </row>
    <row r="9" spans="1:3">
      <c r="A9" s="37" t="s">
        <v>285</v>
      </c>
      <c r="B9" s="38">
        <v>20</v>
      </c>
      <c r="C9" s="38"/>
    </row>
    <row r="10" spans="1:3">
      <c r="A10" s="37" t="s">
        <v>286</v>
      </c>
      <c r="B10" s="38">
        <v>370</v>
      </c>
      <c r="C10" s="38"/>
    </row>
    <row r="11" spans="1:3">
      <c r="A11" s="37" t="s">
        <v>287</v>
      </c>
      <c r="B11" s="38">
        <v>10</v>
      </c>
      <c r="C11" s="38"/>
    </row>
    <row r="12" spans="1:3">
      <c r="A12" s="37" t="s">
        <v>359</v>
      </c>
      <c r="B12" s="38">
        <v>0.02</v>
      </c>
      <c r="C12" s="38"/>
    </row>
    <row r="13" spans="1:3">
      <c r="A13" s="37" t="s">
        <v>288</v>
      </c>
      <c r="B13" s="38">
        <v>50.01</v>
      </c>
      <c r="C13" s="38"/>
    </row>
    <row r="14" spans="1:3">
      <c r="A14" s="37" t="s">
        <v>306</v>
      </c>
      <c r="B14" s="38">
        <v>500</v>
      </c>
      <c r="C14" s="38"/>
    </row>
    <row r="15" spans="1:3">
      <c r="A15" s="37"/>
      <c r="B15" s="38"/>
      <c r="C15" s="38"/>
    </row>
    <row r="16" spans="1:3">
      <c r="A16" s="20" t="s">
        <v>290</v>
      </c>
      <c r="B16" s="3"/>
      <c r="C16" s="3">
        <v>50</v>
      </c>
    </row>
    <row r="17" spans="1:3">
      <c r="A17" s="20" t="s">
        <v>291</v>
      </c>
      <c r="B17" s="3"/>
      <c r="C17" s="3">
        <v>100</v>
      </c>
    </row>
    <row r="18" spans="1:3">
      <c r="A18" s="20" t="s">
        <v>292</v>
      </c>
      <c r="B18" s="3"/>
      <c r="C18" s="3">
        <v>50</v>
      </c>
    </row>
    <row r="19" spans="1:3">
      <c r="A19" s="20" t="s">
        <v>292</v>
      </c>
      <c r="B19" s="3"/>
      <c r="C19" s="3">
        <v>50</v>
      </c>
    </row>
    <row r="20" spans="1:3">
      <c r="A20" s="20" t="s">
        <v>293</v>
      </c>
      <c r="B20" s="3"/>
      <c r="C20" s="3">
        <v>105</v>
      </c>
    </row>
    <row r="21" spans="1:3">
      <c r="A21" s="20" t="s">
        <v>294</v>
      </c>
      <c r="B21" s="3"/>
      <c r="C21" s="3">
        <v>50</v>
      </c>
    </row>
    <row r="22" spans="1:3">
      <c r="A22" s="20" t="s">
        <v>360</v>
      </c>
      <c r="B22" s="3"/>
      <c r="C22" s="3">
        <v>49</v>
      </c>
    </row>
    <row r="23" spans="1:3">
      <c r="A23" s="20" t="s">
        <v>295</v>
      </c>
      <c r="B23" s="3"/>
      <c r="C23" s="3">
        <v>686.1</v>
      </c>
    </row>
    <row r="24" spans="1:3">
      <c r="A24" s="20" t="s">
        <v>296</v>
      </c>
      <c r="B24" s="3"/>
      <c r="C24" s="3">
        <v>756.59</v>
      </c>
    </row>
    <row r="25" spans="1:3">
      <c r="A25" s="20" t="s">
        <v>297</v>
      </c>
      <c r="B25" s="3"/>
      <c r="C25" s="3">
        <v>100</v>
      </c>
    </row>
    <row r="26" spans="1:3">
      <c r="A26" s="20" t="s">
        <v>305</v>
      </c>
      <c r="B26" s="3"/>
      <c r="C26" s="3">
        <v>101.97</v>
      </c>
    </row>
    <row r="27" spans="1:3">
      <c r="A27" s="20" t="s">
        <v>298</v>
      </c>
      <c r="B27" s="3"/>
      <c r="C27" s="3">
        <v>220.5</v>
      </c>
    </row>
    <row r="28" spans="1:3">
      <c r="A28" s="20" t="s">
        <v>308</v>
      </c>
      <c r="B28" s="3"/>
      <c r="C28" s="3">
        <v>70.8</v>
      </c>
    </row>
    <row r="29" spans="1:3">
      <c r="A29" s="20" t="s">
        <v>299</v>
      </c>
      <c r="B29" s="3"/>
      <c r="C29" s="3">
        <v>100</v>
      </c>
    </row>
    <row r="30" spans="1:3">
      <c r="A30" s="20" t="s">
        <v>300</v>
      </c>
      <c r="B30" s="3"/>
      <c r="C30" s="3">
        <v>58.18</v>
      </c>
    </row>
    <row r="31" spans="1:3">
      <c r="A31" s="20" t="s">
        <v>301</v>
      </c>
      <c r="B31" s="3"/>
      <c r="C31" s="3">
        <v>52.5</v>
      </c>
    </row>
    <row r="32" spans="1:3">
      <c r="A32" s="20" t="s">
        <v>302</v>
      </c>
      <c r="B32" s="3"/>
      <c r="C32" s="3">
        <v>280</v>
      </c>
    </row>
    <row r="33" spans="1:6">
      <c r="A33" s="20" t="s">
        <v>307</v>
      </c>
      <c r="B33" s="3"/>
      <c r="C33" s="3">
        <v>42</v>
      </c>
    </row>
    <row r="34" spans="1:6">
      <c r="A34" s="20" t="s">
        <v>303</v>
      </c>
      <c r="B34" s="3"/>
      <c r="C34" s="3">
        <v>57.95</v>
      </c>
    </row>
    <row r="35" spans="1:6">
      <c r="A35" s="20" t="s">
        <v>303</v>
      </c>
      <c r="B35" s="3"/>
      <c r="C35" s="3">
        <v>89.99</v>
      </c>
    </row>
    <row r="36" spans="1:6">
      <c r="A36" s="20" t="s">
        <v>304</v>
      </c>
      <c r="B36" s="3"/>
      <c r="C36" s="3">
        <v>30</v>
      </c>
    </row>
    <row r="37" spans="1:6">
      <c r="A37" s="19"/>
      <c r="B37" s="3"/>
      <c r="C37" s="3"/>
    </row>
    <row r="38" spans="1:6">
      <c r="A38" s="22" t="s">
        <v>3</v>
      </c>
      <c r="B38" s="26">
        <f>SUM(B6:B36)</f>
        <v>2950.03</v>
      </c>
      <c r="C38" s="26">
        <f>SUM(C6:C36)</f>
        <v>3100.5799999999995</v>
      </c>
    </row>
    <row r="39" spans="1:6">
      <c r="A39" s="22" t="s">
        <v>4</v>
      </c>
      <c r="B39" s="27">
        <f>B38-C38</f>
        <v>-150.54999999999927</v>
      </c>
      <c r="C39" s="46"/>
    </row>
    <row r="40" spans="1:6">
      <c r="A40" s="22" t="s">
        <v>5</v>
      </c>
      <c r="B40" s="28">
        <v>108.28</v>
      </c>
      <c r="C40" s="46"/>
    </row>
    <row r="41" spans="1:6">
      <c r="A41" s="22" t="s">
        <v>6</v>
      </c>
      <c r="B41" s="23">
        <f>SUM(B39+B40)</f>
        <v>-42.269999999999271</v>
      </c>
      <c r="C41" s="46"/>
    </row>
    <row r="43" spans="1:6">
      <c r="F43" t="s">
        <v>19</v>
      </c>
    </row>
  </sheetData>
  <mergeCells count="4">
    <mergeCell ref="A1:C1"/>
    <mergeCell ref="A2:C2"/>
    <mergeCell ref="A3:C3"/>
    <mergeCell ref="C39:C41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36"/>
  <sheetViews>
    <sheetView tabSelected="1" workbookViewId="0">
      <selection activeCell="A3" sqref="A3:C3"/>
    </sheetView>
  </sheetViews>
  <sheetFormatPr defaultRowHeight="15"/>
  <cols>
    <col min="1" max="1" width="57.7109375" style="17" customWidth="1"/>
    <col min="2" max="3" width="13.7109375" style="17" customWidth="1"/>
  </cols>
  <sheetData>
    <row r="1" spans="1:3" ht="112.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43800</v>
      </c>
      <c r="B3" s="40"/>
      <c r="C3" s="40"/>
    </row>
    <row r="4" spans="1:3">
      <c r="A4" s="24" t="s">
        <v>0</v>
      </c>
      <c r="B4" s="25" t="s">
        <v>1</v>
      </c>
      <c r="C4" s="25" t="s">
        <v>2</v>
      </c>
    </row>
    <row r="5" spans="1:3">
      <c r="A5" s="37" t="s">
        <v>309</v>
      </c>
      <c r="B5" s="38">
        <v>1000</v>
      </c>
      <c r="C5" s="25"/>
    </row>
    <row r="6" spans="1:3">
      <c r="A6" s="37" t="s">
        <v>310</v>
      </c>
      <c r="B6" s="38">
        <v>150</v>
      </c>
      <c r="C6" s="25"/>
    </row>
    <row r="7" spans="1:3">
      <c r="A7" s="37" t="s">
        <v>311</v>
      </c>
      <c r="B7" s="38">
        <v>150</v>
      </c>
      <c r="C7" s="38"/>
    </row>
    <row r="8" spans="1:3">
      <c r="A8" s="37" t="s">
        <v>312</v>
      </c>
      <c r="B8" s="38">
        <v>50</v>
      </c>
      <c r="C8" s="38"/>
    </row>
    <row r="9" spans="1:3">
      <c r="A9" s="37" t="s">
        <v>313</v>
      </c>
      <c r="B9" s="38">
        <v>70</v>
      </c>
      <c r="C9" s="38"/>
    </row>
    <row r="10" spans="1:3">
      <c r="A10" s="37" t="s">
        <v>330</v>
      </c>
      <c r="B10" s="38">
        <v>100.04</v>
      </c>
      <c r="C10" s="38"/>
    </row>
    <row r="11" spans="1:3">
      <c r="A11" s="37" t="s">
        <v>314</v>
      </c>
      <c r="B11" s="38">
        <v>20</v>
      </c>
      <c r="C11" s="38"/>
    </row>
    <row r="12" spans="1:3">
      <c r="A12" s="37" t="s">
        <v>315</v>
      </c>
      <c r="B12" s="38">
        <v>50</v>
      </c>
      <c r="C12" s="38"/>
    </row>
    <row r="13" spans="1:3">
      <c r="A13" s="20"/>
      <c r="B13" s="3"/>
      <c r="C13" s="3"/>
    </row>
    <row r="14" spans="1:3">
      <c r="A14" s="20" t="s">
        <v>318</v>
      </c>
      <c r="B14" s="3"/>
      <c r="C14" s="3">
        <v>50</v>
      </c>
    </row>
    <row r="15" spans="1:3">
      <c r="A15" s="20" t="s">
        <v>319</v>
      </c>
      <c r="B15" s="3"/>
      <c r="C15" s="3">
        <v>50</v>
      </c>
    </row>
    <row r="16" spans="1:3">
      <c r="A16" s="20" t="s">
        <v>321</v>
      </c>
      <c r="B16" s="3"/>
      <c r="C16" s="3">
        <v>33.21</v>
      </c>
    </row>
    <row r="17" spans="1:3">
      <c r="A17" s="20" t="s">
        <v>316</v>
      </c>
      <c r="B17" s="3"/>
      <c r="C17" s="3">
        <v>58</v>
      </c>
    </row>
    <row r="18" spans="1:3">
      <c r="A18" s="20" t="s">
        <v>320</v>
      </c>
      <c r="B18" s="3"/>
      <c r="C18" s="3">
        <v>31.14</v>
      </c>
    </row>
    <row r="19" spans="1:3">
      <c r="A19" s="20" t="s">
        <v>320</v>
      </c>
      <c r="B19" s="3"/>
      <c r="C19" s="3">
        <v>155.34</v>
      </c>
    </row>
    <row r="20" spans="1:3">
      <c r="A20" s="20" t="s">
        <v>322</v>
      </c>
      <c r="B20" s="3"/>
      <c r="C20" s="3">
        <v>250</v>
      </c>
    </row>
    <row r="21" spans="1:3">
      <c r="A21" s="20" t="s">
        <v>323</v>
      </c>
      <c r="B21" s="3"/>
      <c r="C21" s="3">
        <v>30</v>
      </c>
    </row>
    <row r="22" spans="1:3">
      <c r="A22" s="20" t="s">
        <v>323</v>
      </c>
      <c r="B22" s="3"/>
      <c r="C22" s="3">
        <v>60</v>
      </c>
    </row>
    <row r="23" spans="1:3">
      <c r="A23" s="20" t="s">
        <v>325</v>
      </c>
      <c r="B23" s="3"/>
      <c r="C23" s="3">
        <v>49</v>
      </c>
    </row>
    <row r="24" spans="1:3">
      <c r="A24" s="20" t="s">
        <v>324</v>
      </c>
      <c r="B24" s="3"/>
      <c r="C24" s="3">
        <v>80</v>
      </c>
    </row>
    <row r="25" spans="1:3">
      <c r="A25" s="20" t="s">
        <v>326</v>
      </c>
      <c r="B25" s="3"/>
      <c r="C25" s="3">
        <v>500</v>
      </c>
    </row>
    <row r="26" spans="1:3">
      <c r="A26" s="20" t="s">
        <v>329</v>
      </c>
      <c r="B26" s="3"/>
      <c r="C26" s="3">
        <v>80</v>
      </c>
    </row>
    <row r="27" spans="1:3">
      <c r="A27" s="20" t="s">
        <v>331</v>
      </c>
      <c r="B27" s="3"/>
      <c r="C27" s="3">
        <v>100</v>
      </c>
    </row>
    <row r="28" spans="1:3">
      <c r="A28" s="20" t="s">
        <v>317</v>
      </c>
      <c r="B28" s="3"/>
      <c r="C28" s="3">
        <v>20</v>
      </c>
    </row>
    <row r="29" spans="1:3">
      <c r="A29" s="20" t="s">
        <v>327</v>
      </c>
      <c r="B29" s="3"/>
      <c r="C29" s="3">
        <v>50</v>
      </c>
    </row>
    <row r="30" spans="1:3">
      <c r="A30" s="20"/>
      <c r="B30" s="3"/>
      <c r="C30" s="3"/>
    </row>
    <row r="31" spans="1:3">
      <c r="A31" s="20"/>
      <c r="B31" s="3"/>
      <c r="C31" s="3"/>
    </row>
    <row r="32" spans="1:3">
      <c r="A32" s="22" t="s">
        <v>3</v>
      </c>
      <c r="B32" s="26">
        <v>1590.04</v>
      </c>
      <c r="C32" s="26">
        <v>1596.69</v>
      </c>
    </row>
    <row r="33" spans="1:3">
      <c r="A33" s="22" t="s">
        <v>4</v>
      </c>
      <c r="B33" s="39">
        <v>1.08</v>
      </c>
      <c r="C33" s="46"/>
    </row>
    <row r="34" spans="1:3">
      <c r="A34" s="22" t="s">
        <v>5</v>
      </c>
      <c r="B34" s="28">
        <v>7.73</v>
      </c>
      <c r="C34" s="46"/>
    </row>
    <row r="35" spans="1:3">
      <c r="A35" s="22" t="s">
        <v>6</v>
      </c>
      <c r="B35" s="23">
        <v>1.08</v>
      </c>
      <c r="C35" s="46"/>
    </row>
    <row r="36" spans="1:3">
      <c r="B36" s="17" t="s">
        <v>328</v>
      </c>
    </row>
  </sheetData>
  <mergeCells count="4">
    <mergeCell ref="A1:C1"/>
    <mergeCell ref="A2:C2"/>
    <mergeCell ref="A3:C3"/>
    <mergeCell ref="C33:C3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6"/>
  <sheetViews>
    <sheetView zoomScaleNormal="100" workbookViewId="0">
      <selection activeCell="A3" sqref="A3:C3"/>
    </sheetView>
  </sheetViews>
  <sheetFormatPr defaultRowHeight="12.75"/>
  <cols>
    <col min="1" max="1" width="57.7109375" style="17" customWidth="1"/>
    <col min="2" max="3" width="13.7109375" style="18" customWidth="1"/>
    <col min="4" max="16384" width="9.140625" style="17"/>
  </cols>
  <sheetData>
    <row r="1" spans="1:3" ht="111.7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43497</v>
      </c>
      <c r="B3" s="40"/>
      <c r="C3" s="40"/>
    </row>
    <row r="4" spans="1:3">
      <c r="A4" s="24" t="s">
        <v>0</v>
      </c>
      <c r="B4" s="25" t="s">
        <v>1</v>
      </c>
      <c r="C4" s="25" t="s">
        <v>2</v>
      </c>
    </row>
    <row r="5" spans="1:3">
      <c r="A5" s="19" t="s">
        <v>100</v>
      </c>
      <c r="B5" s="3">
        <v>200</v>
      </c>
      <c r="C5" s="3"/>
    </row>
    <row r="6" spans="1:3">
      <c r="A6" s="19" t="s">
        <v>101</v>
      </c>
      <c r="B6" s="3">
        <v>20</v>
      </c>
      <c r="C6" s="3"/>
    </row>
    <row r="7" spans="1:3">
      <c r="A7" s="21" t="s">
        <v>101</v>
      </c>
      <c r="B7" s="3">
        <v>20</v>
      </c>
      <c r="C7" s="3"/>
    </row>
    <row r="8" spans="1:3">
      <c r="A8" s="19" t="s">
        <v>105</v>
      </c>
      <c r="B8" s="3">
        <v>250</v>
      </c>
      <c r="C8" s="3"/>
    </row>
    <row r="9" spans="1:3">
      <c r="A9" s="19" t="s">
        <v>102</v>
      </c>
      <c r="B9" s="3">
        <v>1000</v>
      </c>
      <c r="C9" s="3"/>
    </row>
    <row r="10" spans="1:3">
      <c r="A10" s="19" t="s">
        <v>181</v>
      </c>
      <c r="B10" s="3">
        <v>90</v>
      </c>
      <c r="C10" s="3"/>
    </row>
    <row r="11" spans="1:3">
      <c r="A11" s="19" t="s">
        <v>103</v>
      </c>
      <c r="B11" s="3">
        <v>80</v>
      </c>
      <c r="C11" s="3"/>
    </row>
    <row r="12" spans="1:3">
      <c r="A12" s="19" t="s">
        <v>57</v>
      </c>
      <c r="B12" s="3">
        <v>1000</v>
      </c>
      <c r="C12" s="3"/>
    </row>
    <row r="13" spans="1:3">
      <c r="A13" s="19" t="s">
        <v>104</v>
      </c>
      <c r="B13" s="3">
        <v>140</v>
      </c>
      <c r="C13" s="3"/>
    </row>
    <row r="14" spans="1:3">
      <c r="A14" s="48"/>
      <c r="B14" s="49"/>
      <c r="C14" s="50"/>
    </row>
    <row r="15" spans="1:3">
      <c r="A15" s="19" t="s">
        <v>64</v>
      </c>
      <c r="B15" s="3"/>
      <c r="C15" s="3">
        <v>80.19</v>
      </c>
    </row>
    <row r="16" spans="1:3">
      <c r="A16" s="19" t="s">
        <v>58</v>
      </c>
      <c r="B16" s="3"/>
      <c r="C16" s="3">
        <v>41.8</v>
      </c>
    </row>
    <row r="17" spans="1:3">
      <c r="A17" s="19" t="s">
        <v>171</v>
      </c>
      <c r="B17" s="3"/>
      <c r="C17" s="3">
        <v>30.97</v>
      </c>
    </row>
    <row r="18" spans="1:3">
      <c r="A18" s="19" t="s">
        <v>59</v>
      </c>
      <c r="B18" s="3"/>
      <c r="C18" s="3">
        <v>46</v>
      </c>
    </row>
    <row r="19" spans="1:3">
      <c r="A19" s="19" t="s">
        <v>172</v>
      </c>
      <c r="B19" s="3"/>
      <c r="C19" s="3">
        <v>391.98</v>
      </c>
    </row>
    <row r="20" spans="1:3">
      <c r="A20" s="19" t="s">
        <v>67</v>
      </c>
      <c r="B20" s="3"/>
      <c r="C20" s="3">
        <v>70.08</v>
      </c>
    </row>
    <row r="21" spans="1:3">
      <c r="A21" s="19" t="s">
        <v>173</v>
      </c>
      <c r="B21" s="3"/>
      <c r="C21" s="3">
        <v>72.900000000000006</v>
      </c>
    </row>
    <row r="22" spans="1:3">
      <c r="A22" s="19" t="s">
        <v>60</v>
      </c>
      <c r="B22" s="3"/>
      <c r="C22" s="3">
        <v>84.45</v>
      </c>
    </row>
    <row r="23" spans="1:3">
      <c r="A23" s="19" t="s">
        <v>68</v>
      </c>
      <c r="B23" s="3"/>
      <c r="C23" s="3">
        <v>50.76</v>
      </c>
    </row>
    <row r="24" spans="1:3">
      <c r="A24" s="19" t="s">
        <v>61</v>
      </c>
      <c r="B24" s="3"/>
      <c r="C24" s="3">
        <v>80</v>
      </c>
    </row>
    <row r="25" spans="1:3">
      <c r="A25" s="19" t="s">
        <v>62</v>
      </c>
      <c r="B25" s="3"/>
      <c r="C25" s="3">
        <v>50</v>
      </c>
    </row>
    <row r="26" spans="1:3">
      <c r="A26" s="19" t="s">
        <v>63</v>
      </c>
      <c r="B26" s="3"/>
      <c r="C26" s="3">
        <v>100</v>
      </c>
    </row>
    <row r="27" spans="1:3">
      <c r="A27" s="19" t="s">
        <v>106</v>
      </c>
      <c r="B27" s="3"/>
      <c r="C27" s="3">
        <v>215.36</v>
      </c>
    </row>
    <row r="28" spans="1:3">
      <c r="A28" s="19" t="s">
        <v>174</v>
      </c>
      <c r="B28" s="3"/>
      <c r="C28" s="3">
        <v>1000</v>
      </c>
    </row>
    <row r="29" spans="1:3">
      <c r="A29" s="19" t="s">
        <v>174</v>
      </c>
      <c r="B29" s="3"/>
      <c r="C29" s="3">
        <v>50</v>
      </c>
    </row>
    <row r="30" spans="1:3">
      <c r="A30" s="19" t="s">
        <v>174</v>
      </c>
      <c r="B30" s="3"/>
      <c r="C30" s="3">
        <v>36.159999999999997</v>
      </c>
    </row>
    <row r="31" spans="1:3">
      <c r="A31" s="20" t="s">
        <v>175</v>
      </c>
      <c r="B31" s="3"/>
      <c r="C31" s="3">
        <v>49</v>
      </c>
    </row>
    <row r="32" spans="1:3">
      <c r="A32" s="20" t="s">
        <v>176</v>
      </c>
      <c r="B32" s="3"/>
      <c r="C32" s="3">
        <v>10</v>
      </c>
    </row>
    <row r="33" spans="1:3">
      <c r="A33" s="19" t="s">
        <v>176</v>
      </c>
      <c r="B33" s="3"/>
      <c r="C33" s="3">
        <v>17.5</v>
      </c>
    </row>
    <row r="34" spans="1:3">
      <c r="A34" s="20" t="s">
        <v>177</v>
      </c>
      <c r="B34" s="3"/>
      <c r="C34" s="3">
        <v>29.39</v>
      </c>
    </row>
    <row r="35" spans="1:3">
      <c r="A35" s="19" t="s">
        <v>66</v>
      </c>
      <c r="B35" s="3"/>
      <c r="C35" s="3">
        <v>50</v>
      </c>
    </row>
    <row r="36" spans="1:3">
      <c r="A36" s="21" t="s">
        <v>178</v>
      </c>
      <c r="B36" s="3"/>
      <c r="C36" s="3">
        <v>17.22</v>
      </c>
    </row>
    <row r="37" spans="1:3">
      <c r="A37" s="20" t="s">
        <v>179</v>
      </c>
      <c r="B37" s="3"/>
      <c r="C37" s="3">
        <v>42</v>
      </c>
    </row>
    <row r="38" spans="1:3">
      <c r="A38" s="19" t="s">
        <v>180</v>
      </c>
      <c r="B38" s="3"/>
      <c r="C38" s="3">
        <v>160</v>
      </c>
    </row>
    <row r="39" spans="1:3">
      <c r="A39" s="20" t="s">
        <v>69</v>
      </c>
      <c r="B39" s="3"/>
      <c r="C39" s="3">
        <v>308</v>
      </c>
    </row>
    <row r="40" spans="1:3">
      <c r="A40" s="20" t="s">
        <v>65</v>
      </c>
      <c r="B40" s="3"/>
      <c r="C40" s="3">
        <v>50</v>
      </c>
    </row>
    <row r="41" spans="1:3">
      <c r="A41" s="19"/>
      <c r="B41" s="3"/>
      <c r="C41" s="3"/>
    </row>
    <row r="42" spans="1:3">
      <c r="A42" s="19"/>
      <c r="B42" s="3"/>
      <c r="C42" s="3"/>
    </row>
    <row r="43" spans="1:3">
      <c r="A43" s="22" t="s">
        <v>3</v>
      </c>
      <c r="B43" s="26">
        <f>SUM(B5:B42)</f>
        <v>2800</v>
      </c>
      <c r="C43" s="26">
        <f>SUM(C5:C42)</f>
        <v>3133.7599999999998</v>
      </c>
    </row>
    <row r="44" spans="1:3">
      <c r="A44" s="22" t="s">
        <v>4</v>
      </c>
      <c r="B44" s="27">
        <f>SUM(B43-C43)</f>
        <v>-333.75999999999976</v>
      </c>
      <c r="C44" s="46"/>
    </row>
    <row r="45" spans="1:3">
      <c r="A45" s="22" t="s">
        <v>5</v>
      </c>
      <c r="B45" s="28">
        <f>JANEIRO!B47</f>
        <v>962.46000000000026</v>
      </c>
      <c r="C45" s="46"/>
    </row>
    <row r="46" spans="1:3">
      <c r="A46" s="22" t="s">
        <v>6</v>
      </c>
      <c r="B46" s="23">
        <f>SUM(B44+B45)</f>
        <v>628.7000000000005</v>
      </c>
      <c r="C46" s="46"/>
    </row>
  </sheetData>
  <mergeCells count="5">
    <mergeCell ref="A2:C2"/>
    <mergeCell ref="A3:C3"/>
    <mergeCell ref="C44:C46"/>
    <mergeCell ref="A1:C1"/>
    <mergeCell ref="A14:C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3"/>
  <sheetViews>
    <sheetView workbookViewId="0">
      <selection activeCell="A3" sqref="A3:C3"/>
    </sheetView>
  </sheetViews>
  <sheetFormatPr defaultRowHeight="15"/>
  <cols>
    <col min="1" max="1" width="57.7109375" customWidth="1"/>
    <col min="2" max="3" width="13.7109375" style="2" customWidth="1"/>
  </cols>
  <sheetData>
    <row r="1" spans="1:3" ht="116.2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43525</v>
      </c>
      <c r="B3" s="40"/>
      <c r="C3" s="40"/>
    </row>
    <row r="4" spans="1:3">
      <c r="A4" s="24" t="s">
        <v>0</v>
      </c>
      <c r="B4" s="25" t="s">
        <v>1</v>
      </c>
      <c r="C4" s="25" t="s">
        <v>2</v>
      </c>
    </row>
    <row r="5" spans="1:3">
      <c r="A5" s="19" t="s">
        <v>70</v>
      </c>
      <c r="B5" s="3">
        <v>100</v>
      </c>
      <c r="C5" s="3"/>
    </row>
    <row r="6" spans="1:3">
      <c r="A6" s="19" t="s">
        <v>71</v>
      </c>
      <c r="B6" s="3">
        <v>100</v>
      </c>
      <c r="C6" s="3"/>
    </row>
    <row r="7" spans="1:3">
      <c r="A7" s="19" t="s">
        <v>72</v>
      </c>
      <c r="B7" s="3">
        <v>1000</v>
      </c>
      <c r="C7" s="3"/>
    </row>
    <row r="8" spans="1:3">
      <c r="A8" s="19" t="s">
        <v>73</v>
      </c>
      <c r="B8" s="3">
        <v>250</v>
      </c>
      <c r="C8" s="3"/>
    </row>
    <row r="9" spans="1:3">
      <c r="A9" s="19" t="s">
        <v>74</v>
      </c>
      <c r="B9" s="3">
        <v>30</v>
      </c>
      <c r="C9" s="3"/>
    </row>
    <row r="10" spans="1:3">
      <c r="A10" s="19" t="s">
        <v>75</v>
      </c>
      <c r="B10" s="3">
        <v>1600</v>
      </c>
      <c r="C10" s="3"/>
    </row>
    <row r="11" spans="1:3">
      <c r="A11" s="19" t="s">
        <v>76</v>
      </c>
      <c r="B11" s="3">
        <v>20</v>
      </c>
      <c r="C11" s="3"/>
    </row>
    <row r="12" spans="1:3">
      <c r="A12" s="19" t="s">
        <v>77</v>
      </c>
      <c r="B12" s="3">
        <v>50</v>
      </c>
      <c r="C12" s="3"/>
    </row>
    <row r="13" spans="1:3">
      <c r="A13" s="19" t="s">
        <v>78</v>
      </c>
      <c r="B13" s="3">
        <v>20</v>
      </c>
      <c r="C13" s="3"/>
    </row>
    <row r="14" spans="1:3">
      <c r="A14" s="19" t="s">
        <v>79</v>
      </c>
      <c r="B14" s="3">
        <v>50</v>
      </c>
      <c r="C14" s="3"/>
    </row>
    <row r="15" spans="1:3">
      <c r="A15" s="19" t="s">
        <v>182</v>
      </c>
      <c r="B15" s="3"/>
      <c r="C15" s="3">
        <v>108</v>
      </c>
    </row>
    <row r="16" spans="1:3">
      <c r="A16" s="19" t="s">
        <v>183</v>
      </c>
      <c r="B16" s="3"/>
      <c r="C16" s="3">
        <v>300</v>
      </c>
    </row>
    <row r="17" spans="1:3">
      <c r="A17" s="19" t="s">
        <v>183</v>
      </c>
      <c r="B17" s="3"/>
      <c r="C17" s="3">
        <v>240</v>
      </c>
    </row>
    <row r="18" spans="1:3">
      <c r="A18" s="19" t="s">
        <v>183</v>
      </c>
      <c r="B18" s="3"/>
      <c r="C18" s="3">
        <v>80</v>
      </c>
    </row>
    <row r="19" spans="1:3">
      <c r="A19" s="19" t="s">
        <v>184</v>
      </c>
      <c r="B19" s="3"/>
      <c r="C19" s="3">
        <v>60</v>
      </c>
    </row>
    <row r="20" spans="1:3">
      <c r="A20" s="19" t="s">
        <v>185</v>
      </c>
      <c r="B20" s="3"/>
      <c r="C20" s="3">
        <v>49</v>
      </c>
    </row>
    <row r="21" spans="1:3">
      <c r="A21" s="19" t="s">
        <v>186</v>
      </c>
      <c r="B21" s="3"/>
      <c r="C21" s="3">
        <v>1498.35</v>
      </c>
    </row>
    <row r="22" spans="1:3">
      <c r="A22" s="19" t="s">
        <v>186</v>
      </c>
      <c r="B22" s="3"/>
      <c r="C22" s="3">
        <v>35</v>
      </c>
    </row>
    <row r="23" spans="1:3">
      <c r="A23" s="19" t="s">
        <v>186</v>
      </c>
      <c r="B23" s="3"/>
      <c r="C23" s="3">
        <v>129</v>
      </c>
    </row>
    <row r="24" spans="1:3">
      <c r="A24" s="19" t="s">
        <v>187</v>
      </c>
      <c r="B24" s="3"/>
      <c r="C24" s="3">
        <v>296.31</v>
      </c>
    </row>
    <row r="25" spans="1:3">
      <c r="A25" s="19" t="s">
        <v>82</v>
      </c>
      <c r="B25" s="3"/>
      <c r="C25" s="3">
        <v>1.95</v>
      </c>
    </row>
    <row r="26" spans="1:3">
      <c r="A26" s="19" t="s">
        <v>80</v>
      </c>
      <c r="B26" s="3"/>
      <c r="C26" s="3">
        <v>40</v>
      </c>
    </row>
    <row r="27" spans="1:3">
      <c r="A27" s="19" t="s">
        <v>188</v>
      </c>
      <c r="B27" s="3"/>
      <c r="C27" s="3">
        <v>97.11</v>
      </c>
    </row>
    <row r="28" spans="1:3">
      <c r="A28" s="19" t="s">
        <v>188</v>
      </c>
      <c r="B28" s="3"/>
      <c r="C28" s="3">
        <v>53</v>
      </c>
    </row>
    <row r="29" spans="1:3">
      <c r="A29" s="20" t="s">
        <v>189</v>
      </c>
      <c r="B29" s="3"/>
      <c r="C29" s="3">
        <v>13.62</v>
      </c>
    </row>
    <row r="30" spans="1:3">
      <c r="A30" s="20" t="s">
        <v>189</v>
      </c>
      <c r="B30" s="3"/>
      <c r="C30" s="3">
        <v>150</v>
      </c>
    </row>
    <row r="31" spans="1:3">
      <c r="A31" s="20" t="s">
        <v>190</v>
      </c>
      <c r="B31" s="3"/>
      <c r="C31" s="3">
        <v>300</v>
      </c>
    </row>
    <row r="32" spans="1:3">
      <c r="A32" s="20" t="s">
        <v>190</v>
      </c>
      <c r="B32" s="3"/>
      <c r="C32" s="3">
        <v>100</v>
      </c>
    </row>
    <row r="33" spans="1:3">
      <c r="A33" s="19" t="s">
        <v>191</v>
      </c>
      <c r="B33" s="3"/>
      <c r="C33" s="3">
        <v>30</v>
      </c>
    </row>
    <row r="34" spans="1:3">
      <c r="A34" s="19" t="s">
        <v>191</v>
      </c>
      <c r="B34" s="3"/>
      <c r="C34" s="3">
        <v>30</v>
      </c>
    </row>
    <row r="35" spans="1:3">
      <c r="A35" s="19" t="s">
        <v>192</v>
      </c>
      <c r="B35" s="3"/>
      <c r="C35" s="3">
        <v>160</v>
      </c>
    </row>
    <row r="36" spans="1:3">
      <c r="A36" s="19" t="s">
        <v>13</v>
      </c>
      <c r="B36" s="3"/>
      <c r="C36" s="3">
        <v>3</v>
      </c>
    </row>
    <row r="37" spans="1:3">
      <c r="A37" s="19" t="s">
        <v>14</v>
      </c>
      <c r="B37" s="3"/>
      <c r="C37" s="3">
        <v>3</v>
      </c>
    </row>
    <row r="38" spans="1:3">
      <c r="A38" s="30" t="s">
        <v>81</v>
      </c>
      <c r="B38" s="3"/>
      <c r="C38" s="3">
        <v>50</v>
      </c>
    </row>
    <row r="39" spans="1:3">
      <c r="A39" s="30" t="s">
        <v>193</v>
      </c>
      <c r="B39" s="3"/>
      <c r="C39" s="3">
        <v>20</v>
      </c>
    </row>
    <row r="40" spans="1:3">
      <c r="A40" s="22" t="s">
        <v>3</v>
      </c>
      <c r="B40" s="26">
        <f>SUM(B5:B39)</f>
        <v>3220</v>
      </c>
      <c r="C40" s="26">
        <f>SUM(C5:C39)</f>
        <v>3847.3399999999997</v>
      </c>
    </row>
    <row r="41" spans="1:3">
      <c r="A41" s="22" t="s">
        <v>4</v>
      </c>
      <c r="B41" s="27">
        <f>SUM(B40-C40)</f>
        <v>-627.33999999999969</v>
      </c>
      <c r="C41" s="46"/>
    </row>
    <row r="42" spans="1:3">
      <c r="A42" s="22" t="s">
        <v>5</v>
      </c>
      <c r="B42" s="28">
        <f>FEVEREIRO!B46</f>
        <v>628.7000000000005</v>
      </c>
      <c r="C42" s="46"/>
    </row>
    <row r="43" spans="1:3">
      <c r="A43" s="22" t="s">
        <v>6</v>
      </c>
      <c r="B43" s="23">
        <f>SUM(B41+B42)</f>
        <v>1.3600000000008095</v>
      </c>
      <c r="C43" s="46"/>
    </row>
  </sheetData>
  <mergeCells count="4">
    <mergeCell ref="A2:C2"/>
    <mergeCell ref="A3:C3"/>
    <mergeCell ref="C41:C43"/>
    <mergeCell ref="A1:C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A3" sqref="A3:C3"/>
    </sheetView>
  </sheetViews>
  <sheetFormatPr defaultRowHeight="15"/>
  <cols>
    <col min="1" max="1" width="57.7109375" customWidth="1"/>
    <col min="2" max="3" width="13.7109375" style="2" customWidth="1"/>
  </cols>
  <sheetData>
    <row r="1" spans="1:3" ht="119.2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43556</v>
      </c>
      <c r="B3" s="40"/>
      <c r="C3" s="40"/>
    </row>
    <row r="4" spans="1:3">
      <c r="A4" s="24" t="s">
        <v>0</v>
      </c>
      <c r="B4" s="25" t="s">
        <v>1</v>
      </c>
      <c r="C4" s="25" t="s">
        <v>2</v>
      </c>
    </row>
    <row r="5" spans="1:3">
      <c r="A5" s="19" t="s">
        <v>88</v>
      </c>
      <c r="B5" s="3">
        <v>1000</v>
      </c>
      <c r="C5" s="3"/>
    </row>
    <row r="6" spans="1:3">
      <c r="A6" s="19" t="s">
        <v>89</v>
      </c>
      <c r="B6" s="3">
        <v>250</v>
      </c>
      <c r="C6" s="3"/>
    </row>
    <row r="7" spans="1:3">
      <c r="A7" s="19" t="s">
        <v>90</v>
      </c>
      <c r="B7" s="3">
        <v>50</v>
      </c>
      <c r="C7" s="3"/>
    </row>
    <row r="8" spans="1:3">
      <c r="A8" s="19" t="s">
        <v>91</v>
      </c>
      <c r="B8" s="3">
        <v>20</v>
      </c>
      <c r="C8" s="3"/>
    </row>
    <row r="9" spans="1:3">
      <c r="A9" s="19" t="s">
        <v>29</v>
      </c>
      <c r="B9" s="3">
        <v>20</v>
      </c>
      <c r="C9" s="3"/>
    </row>
    <row r="10" spans="1:3">
      <c r="A10" s="19" t="s">
        <v>27</v>
      </c>
      <c r="B10" s="3">
        <v>450</v>
      </c>
      <c r="C10" s="3"/>
    </row>
    <row r="11" spans="1:3">
      <c r="A11" s="19" t="s">
        <v>92</v>
      </c>
      <c r="B11" s="3">
        <v>80</v>
      </c>
      <c r="C11" s="3"/>
    </row>
    <row r="12" spans="1:3">
      <c r="A12" s="19" t="s">
        <v>28</v>
      </c>
      <c r="B12" s="3">
        <v>50</v>
      </c>
      <c r="C12" s="3"/>
    </row>
    <row r="13" spans="1:3">
      <c r="A13" s="19" t="s">
        <v>93</v>
      </c>
      <c r="B13" s="3">
        <v>40</v>
      </c>
      <c r="C13" s="3"/>
    </row>
    <row r="14" spans="1:3">
      <c r="A14" s="19" t="s">
        <v>94</v>
      </c>
      <c r="B14" s="3">
        <v>1100</v>
      </c>
      <c r="C14" s="3"/>
    </row>
    <row r="15" spans="1:3">
      <c r="A15" s="19" t="s">
        <v>201</v>
      </c>
      <c r="B15" s="3">
        <v>60</v>
      </c>
      <c r="C15" s="3"/>
    </row>
    <row r="16" spans="1:3">
      <c r="A16" s="48"/>
      <c r="B16" s="49"/>
      <c r="C16" s="50"/>
    </row>
    <row r="17" spans="1:5">
      <c r="A17" s="19" t="s">
        <v>15</v>
      </c>
      <c r="B17" s="3"/>
      <c r="C17" s="3">
        <v>42</v>
      </c>
      <c r="E17" t="s">
        <v>19</v>
      </c>
    </row>
    <row r="18" spans="1:5">
      <c r="A18" s="19" t="s">
        <v>84</v>
      </c>
      <c r="B18" s="3"/>
      <c r="C18" s="3">
        <v>50</v>
      </c>
    </row>
    <row r="19" spans="1:5">
      <c r="A19" s="19" t="s">
        <v>83</v>
      </c>
      <c r="B19" s="3"/>
      <c r="C19" s="3">
        <v>88.4</v>
      </c>
    </row>
    <row r="20" spans="1:5">
      <c r="A20" s="19" t="s">
        <v>194</v>
      </c>
      <c r="B20" s="3"/>
      <c r="C20" s="3">
        <v>33.97</v>
      </c>
    </row>
    <row r="21" spans="1:5">
      <c r="A21" s="19" t="s">
        <v>194</v>
      </c>
      <c r="B21" s="3"/>
      <c r="C21" s="3">
        <v>300</v>
      </c>
    </row>
    <row r="22" spans="1:5">
      <c r="A22" s="19" t="s">
        <v>85</v>
      </c>
      <c r="B22" s="3"/>
      <c r="C22" s="3">
        <v>112.22</v>
      </c>
    </row>
    <row r="23" spans="1:5">
      <c r="A23" s="19" t="s">
        <v>195</v>
      </c>
      <c r="B23" s="3"/>
      <c r="C23" s="3">
        <v>100</v>
      </c>
    </row>
    <row r="24" spans="1:5">
      <c r="A24" s="19" t="s">
        <v>196</v>
      </c>
      <c r="B24" s="3"/>
      <c r="C24" s="3">
        <v>23.5</v>
      </c>
    </row>
    <row r="25" spans="1:5">
      <c r="A25" s="19" t="s">
        <v>86</v>
      </c>
      <c r="B25" s="3"/>
      <c r="C25" s="3">
        <v>50</v>
      </c>
    </row>
    <row r="26" spans="1:5">
      <c r="A26" s="19" t="s">
        <v>95</v>
      </c>
      <c r="B26" s="3"/>
      <c r="C26" s="3">
        <v>300</v>
      </c>
    </row>
    <row r="27" spans="1:5">
      <c r="A27" s="19" t="s">
        <v>96</v>
      </c>
      <c r="B27" s="3"/>
      <c r="C27" s="3">
        <v>180</v>
      </c>
    </row>
    <row r="28" spans="1:5">
      <c r="A28" s="19" t="s">
        <v>197</v>
      </c>
      <c r="B28" s="3"/>
      <c r="C28" s="3">
        <v>20</v>
      </c>
    </row>
    <row r="29" spans="1:5">
      <c r="A29" s="20" t="s">
        <v>16</v>
      </c>
      <c r="B29" s="3"/>
      <c r="C29" s="3">
        <v>21.27</v>
      </c>
    </row>
    <row r="30" spans="1:5">
      <c r="A30" s="20" t="s">
        <v>198</v>
      </c>
      <c r="B30" s="3"/>
      <c r="C30" s="3">
        <v>20</v>
      </c>
    </row>
    <row r="31" spans="1:5">
      <c r="A31" s="20" t="s">
        <v>17</v>
      </c>
      <c r="B31" s="3"/>
      <c r="C31" s="3">
        <v>7.73</v>
      </c>
    </row>
    <row r="32" spans="1:5">
      <c r="A32" s="19" t="s">
        <v>199</v>
      </c>
      <c r="B32" s="3"/>
      <c r="C32" s="3">
        <v>15</v>
      </c>
    </row>
    <row r="33" spans="1:3">
      <c r="A33" s="19" t="s">
        <v>97</v>
      </c>
      <c r="B33" s="3"/>
      <c r="C33" s="3">
        <v>390</v>
      </c>
    </row>
    <row r="34" spans="1:3">
      <c r="A34" s="19" t="s">
        <v>200</v>
      </c>
      <c r="B34" s="3"/>
      <c r="C34" s="3">
        <v>27.3</v>
      </c>
    </row>
    <row r="35" spans="1:3">
      <c r="A35" s="20" t="s">
        <v>18</v>
      </c>
      <c r="B35" s="3"/>
      <c r="C35" s="3">
        <v>42</v>
      </c>
    </row>
    <row r="36" spans="1:3">
      <c r="A36" s="19" t="s">
        <v>98</v>
      </c>
      <c r="B36" s="3"/>
      <c r="C36" s="3">
        <v>130</v>
      </c>
    </row>
    <row r="37" spans="1:3">
      <c r="A37" s="20" t="s">
        <v>87</v>
      </c>
      <c r="B37" s="3"/>
      <c r="C37" s="3">
        <v>80</v>
      </c>
    </row>
    <row r="38" spans="1:3">
      <c r="A38" s="19" t="s">
        <v>99</v>
      </c>
      <c r="B38" s="3"/>
      <c r="C38" s="3">
        <v>1027</v>
      </c>
    </row>
    <row r="39" spans="1:3">
      <c r="A39" s="19"/>
      <c r="B39" s="3"/>
      <c r="C39" s="3"/>
    </row>
    <row r="40" spans="1:3">
      <c r="A40" s="22" t="s">
        <v>3</v>
      </c>
      <c r="B40" s="26">
        <f>SUM(B5:B39)</f>
        <v>3120</v>
      </c>
      <c r="C40" s="26">
        <f>SUM(C5:C39)</f>
        <v>3060.3900000000003</v>
      </c>
    </row>
    <row r="41" spans="1:3">
      <c r="A41" s="22" t="s">
        <v>4</v>
      </c>
      <c r="B41" s="27">
        <f>SUM(B40-C40)</f>
        <v>59.609999999999673</v>
      </c>
      <c r="C41" s="46"/>
    </row>
    <row r="42" spans="1:3">
      <c r="A42" s="22" t="s">
        <v>5</v>
      </c>
      <c r="B42" s="28">
        <f>MARÇO!B43</f>
        <v>1.3600000000008095</v>
      </c>
      <c r="C42" s="46"/>
    </row>
    <row r="43" spans="1:3">
      <c r="A43" s="22" t="s">
        <v>6</v>
      </c>
      <c r="B43" s="23">
        <f>SUM(B41+B42)</f>
        <v>60.970000000000482</v>
      </c>
      <c r="C43" s="46"/>
    </row>
  </sheetData>
  <mergeCells count="5">
    <mergeCell ref="A2:C2"/>
    <mergeCell ref="A3:C3"/>
    <mergeCell ref="C41:C43"/>
    <mergeCell ref="A1:C1"/>
    <mergeCell ref="A16:C16"/>
  </mergeCells>
  <phoneticPr fontId="7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A3" sqref="A3:C3"/>
    </sheetView>
  </sheetViews>
  <sheetFormatPr defaultRowHeight="12.75"/>
  <cols>
    <col min="1" max="1" width="57.7109375" style="31" customWidth="1"/>
    <col min="2" max="3" width="13.7109375" style="32" customWidth="1"/>
    <col min="4" max="16384" width="9.140625" style="31"/>
  </cols>
  <sheetData>
    <row r="1" spans="1:3" ht="113.2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43586</v>
      </c>
      <c r="B3" s="40"/>
      <c r="C3" s="40"/>
    </row>
    <row r="4" spans="1:3">
      <c r="A4" s="24" t="s">
        <v>0</v>
      </c>
      <c r="B4" s="25" t="s">
        <v>1</v>
      </c>
      <c r="C4" s="25" t="s">
        <v>2</v>
      </c>
    </row>
    <row r="5" spans="1:3">
      <c r="A5" s="19" t="s">
        <v>111</v>
      </c>
      <c r="B5" s="3">
        <v>1000</v>
      </c>
      <c r="C5" s="3"/>
    </row>
    <row r="6" spans="1:3">
      <c r="A6" s="19" t="s">
        <v>26</v>
      </c>
      <c r="B6" s="3">
        <v>20</v>
      </c>
      <c r="C6" s="3"/>
    </row>
    <row r="7" spans="1:3">
      <c r="A7" s="19" t="s">
        <v>113</v>
      </c>
      <c r="B7" s="3">
        <v>250</v>
      </c>
      <c r="C7" s="3"/>
    </row>
    <row r="8" spans="1:3">
      <c r="A8" s="19" t="s">
        <v>112</v>
      </c>
      <c r="B8" s="3">
        <v>300</v>
      </c>
      <c r="C8" s="3"/>
    </row>
    <row r="9" spans="1:3">
      <c r="A9" s="51"/>
      <c r="B9" s="51"/>
      <c r="C9" s="51"/>
    </row>
    <row r="10" spans="1:3">
      <c r="A10" s="19" t="s">
        <v>114</v>
      </c>
      <c r="B10" s="3"/>
      <c r="C10" s="3">
        <v>2.6</v>
      </c>
    </row>
    <row r="11" spans="1:3">
      <c r="A11" s="19" t="s">
        <v>108</v>
      </c>
      <c r="B11" s="3"/>
      <c r="C11" s="3">
        <v>200</v>
      </c>
    </row>
    <row r="12" spans="1:3">
      <c r="A12" s="19" t="s">
        <v>115</v>
      </c>
      <c r="B12" s="3"/>
      <c r="C12" s="3">
        <v>20.9</v>
      </c>
    </row>
    <row r="13" spans="1:3">
      <c r="A13" s="19" t="s">
        <v>202</v>
      </c>
      <c r="B13" s="3"/>
      <c r="C13" s="3">
        <v>80</v>
      </c>
    </row>
    <row r="14" spans="1:3">
      <c r="A14" s="19" t="s">
        <v>116</v>
      </c>
      <c r="B14" s="3"/>
      <c r="C14" s="3">
        <v>47.18</v>
      </c>
    </row>
    <row r="15" spans="1:3">
      <c r="A15" s="19" t="s">
        <v>109</v>
      </c>
      <c r="B15" s="3"/>
      <c r="C15" s="3">
        <v>49</v>
      </c>
    </row>
    <row r="16" spans="1:3">
      <c r="A16" s="19" t="s">
        <v>117</v>
      </c>
      <c r="B16" s="3"/>
      <c r="C16" s="3">
        <v>17.96</v>
      </c>
    </row>
    <row r="17" spans="1:3">
      <c r="A17" s="19" t="s">
        <v>203</v>
      </c>
      <c r="B17" s="3"/>
      <c r="C17" s="3">
        <v>29.9</v>
      </c>
    </row>
    <row r="18" spans="1:3">
      <c r="A18" s="19" t="s">
        <v>118</v>
      </c>
      <c r="B18" s="3"/>
      <c r="C18" s="3">
        <v>75.400000000000006</v>
      </c>
    </row>
    <row r="19" spans="1:3">
      <c r="A19" s="19" t="s">
        <v>119</v>
      </c>
      <c r="B19" s="3"/>
      <c r="C19" s="3">
        <v>12.98</v>
      </c>
    </row>
    <row r="20" spans="1:3">
      <c r="A20" s="19" t="s">
        <v>110</v>
      </c>
      <c r="B20" s="3"/>
      <c r="C20" s="3">
        <v>2.2999999999999998</v>
      </c>
    </row>
    <row r="21" spans="1:3">
      <c r="A21" s="19" t="s">
        <v>204</v>
      </c>
      <c r="B21" s="3"/>
      <c r="C21" s="3">
        <v>20</v>
      </c>
    </row>
    <row r="22" spans="1:3">
      <c r="A22" s="19" t="s">
        <v>120</v>
      </c>
      <c r="B22" s="3"/>
      <c r="C22" s="3">
        <v>50</v>
      </c>
    </row>
    <row r="23" spans="1:3">
      <c r="A23" s="19" t="s">
        <v>120</v>
      </c>
      <c r="B23" s="3"/>
      <c r="C23" s="3">
        <v>50</v>
      </c>
    </row>
    <row r="24" spans="1:3">
      <c r="A24" s="19" t="s">
        <v>121</v>
      </c>
      <c r="B24" s="3"/>
      <c r="C24" s="3">
        <v>100</v>
      </c>
    </row>
    <row r="25" spans="1:3">
      <c r="A25" s="19" t="s">
        <v>122</v>
      </c>
      <c r="B25" s="3"/>
      <c r="C25" s="3">
        <v>100</v>
      </c>
    </row>
    <row r="26" spans="1:3">
      <c r="A26" s="19" t="s">
        <v>123</v>
      </c>
      <c r="B26" s="3"/>
      <c r="C26" s="3">
        <v>32</v>
      </c>
    </row>
    <row r="27" spans="1:3">
      <c r="A27" s="19" t="s">
        <v>124</v>
      </c>
      <c r="B27" s="3"/>
      <c r="C27" s="3">
        <v>650</v>
      </c>
    </row>
    <row r="28" spans="1:3">
      <c r="A28" s="19" t="s">
        <v>125</v>
      </c>
      <c r="B28" s="3"/>
      <c r="C28" s="3">
        <v>50.5</v>
      </c>
    </row>
    <row r="29" spans="1:3">
      <c r="A29" s="20" t="s">
        <v>126</v>
      </c>
      <c r="B29" s="3"/>
      <c r="C29" s="3">
        <v>33</v>
      </c>
    </row>
    <row r="30" spans="1:3">
      <c r="A30" s="19"/>
      <c r="B30" s="3"/>
      <c r="C30" s="3"/>
    </row>
    <row r="31" spans="1:3">
      <c r="A31" s="22" t="s">
        <v>3</v>
      </c>
      <c r="B31" s="26">
        <f>SUM(B5:B30)</f>
        <v>1570</v>
      </c>
      <c r="C31" s="26">
        <f>SUM(C5:C30)</f>
        <v>1623.7199999999998</v>
      </c>
    </row>
    <row r="32" spans="1:3">
      <c r="A32" s="22" t="s">
        <v>4</v>
      </c>
      <c r="B32" s="27">
        <f>SUM(B31-C31)</f>
        <v>-53.7199999999998</v>
      </c>
      <c r="C32" s="46"/>
    </row>
    <row r="33" spans="1:3">
      <c r="A33" s="22" t="s">
        <v>5</v>
      </c>
      <c r="B33" s="28">
        <f>ABRIL!B43</f>
        <v>60.970000000000482</v>
      </c>
      <c r="C33" s="46"/>
    </row>
    <row r="34" spans="1:3">
      <c r="A34" s="22" t="s">
        <v>6</v>
      </c>
      <c r="B34" s="23">
        <f>SUM(B33+B32)</f>
        <v>7.2500000000006821</v>
      </c>
      <c r="C34" s="46"/>
    </row>
  </sheetData>
  <mergeCells count="5">
    <mergeCell ref="A2:C2"/>
    <mergeCell ref="A3:C3"/>
    <mergeCell ref="C32:C34"/>
    <mergeCell ref="A1:C1"/>
    <mergeCell ref="A9:C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2"/>
  <sheetViews>
    <sheetView zoomScaleNormal="100" workbookViewId="0">
      <selection activeCell="A3" sqref="A3:C3"/>
    </sheetView>
  </sheetViews>
  <sheetFormatPr defaultRowHeight="15"/>
  <cols>
    <col min="1" max="1" width="57.7109375" customWidth="1"/>
    <col min="2" max="3" width="13.7109375" customWidth="1"/>
  </cols>
  <sheetData>
    <row r="1" spans="1:3" ht="10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43617</v>
      </c>
      <c r="B3" s="40"/>
      <c r="C3" s="40"/>
    </row>
    <row r="4" spans="1:3">
      <c r="A4" s="24" t="s">
        <v>0</v>
      </c>
      <c r="B4" s="24" t="s">
        <v>1</v>
      </c>
      <c r="C4" s="24" t="s">
        <v>2</v>
      </c>
    </row>
    <row r="5" spans="1:3">
      <c r="A5" s="3" t="s">
        <v>127</v>
      </c>
      <c r="B5" s="3">
        <v>1000</v>
      </c>
      <c r="C5" s="3"/>
    </row>
    <row r="6" spans="1:3">
      <c r="A6" s="3" t="s">
        <v>128</v>
      </c>
      <c r="B6" s="3">
        <v>50</v>
      </c>
      <c r="C6" s="3"/>
    </row>
    <row r="7" spans="1:3">
      <c r="A7" s="3" t="s">
        <v>129</v>
      </c>
      <c r="B7" s="3">
        <v>250</v>
      </c>
      <c r="C7" s="3"/>
    </row>
    <row r="8" spans="1:3">
      <c r="A8" s="3" t="s">
        <v>130</v>
      </c>
      <c r="B8" s="3">
        <v>400</v>
      </c>
      <c r="C8" s="3"/>
    </row>
    <row r="9" spans="1:3">
      <c r="A9" s="3" t="s">
        <v>131</v>
      </c>
      <c r="B9" s="3">
        <v>20</v>
      </c>
      <c r="C9" s="3"/>
    </row>
    <row r="10" spans="1:3">
      <c r="A10" s="3" t="s">
        <v>132</v>
      </c>
      <c r="B10" s="3">
        <v>100</v>
      </c>
      <c r="C10" s="3"/>
    </row>
    <row r="11" spans="1:3">
      <c r="A11" s="3" t="s">
        <v>133</v>
      </c>
      <c r="B11" s="3">
        <v>1300</v>
      </c>
      <c r="C11" s="3"/>
    </row>
    <row r="12" spans="1:3">
      <c r="A12" s="3" t="s">
        <v>134</v>
      </c>
      <c r="B12" s="3">
        <v>150</v>
      </c>
      <c r="C12" s="3"/>
    </row>
    <row r="13" spans="1:3">
      <c r="A13" s="3" t="s">
        <v>135</v>
      </c>
      <c r="B13" s="3">
        <v>10</v>
      </c>
      <c r="C13" s="3"/>
    </row>
    <row r="14" spans="1:3">
      <c r="A14" s="19"/>
      <c r="B14" s="1"/>
      <c r="C14" s="1"/>
    </row>
    <row r="15" spans="1:3">
      <c r="A15" s="19" t="s">
        <v>149</v>
      </c>
      <c r="B15" s="1"/>
      <c r="C15" s="1">
        <v>70</v>
      </c>
    </row>
    <row r="16" spans="1:3">
      <c r="A16" s="19" t="s">
        <v>149</v>
      </c>
      <c r="B16" s="1"/>
      <c r="C16" s="1">
        <v>30</v>
      </c>
    </row>
    <row r="17" spans="1:3">
      <c r="A17" s="19" t="s">
        <v>21</v>
      </c>
      <c r="B17" s="1"/>
      <c r="C17" s="1">
        <v>42</v>
      </c>
    </row>
    <row r="18" spans="1:3">
      <c r="A18" s="19" t="s">
        <v>22</v>
      </c>
      <c r="B18" s="1"/>
      <c r="C18" s="1">
        <v>110</v>
      </c>
    </row>
    <row r="19" spans="1:3">
      <c r="A19" s="19" t="s">
        <v>147</v>
      </c>
      <c r="B19" s="1"/>
      <c r="C19" s="1">
        <v>81.900000000000006</v>
      </c>
    </row>
    <row r="20" spans="1:3">
      <c r="A20" s="19" t="s">
        <v>148</v>
      </c>
      <c r="B20" s="1"/>
      <c r="C20" s="1">
        <v>52.55</v>
      </c>
    </row>
    <row r="21" spans="1:3">
      <c r="A21" s="20" t="s">
        <v>146</v>
      </c>
      <c r="B21" s="1"/>
      <c r="C21" s="1">
        <v>50</v>
      </c>
    </row>
    <row r="22" spans="1:3">
      <c r="A22" s="20" t="s">
        <v>143</v>
      </c>
      <c r="B22" s="1"/>
      <c r="C22" s="1">
        <v>130</v>
      </c>
    </row>
    <row r="23" spans="1:3">
      <c r="A23" s="20" t="s">
        <v>145</v>
      </c>
      <c r="B23" s="1"/>
      <c r="C23" s="1">
        <v>50</v>
      </c>
    </row>
    <row r="24" spans="1:3">
      <c r="A24" s="20" t="s">
        <v>144</v>
      </c>
      <c r="B24" s="1"/>
      <c r="C24" s="1">
        <v>40</v>
      </c>
    </row>
    <row r="25" spans="1:3">
      <c r="A25" s="30" t="s">
        <v>206</v>
      </c>
      <c r="B25" s="1"/>
      <c r="C25" s="1">
        <v>80</v>
      </c>
    </row>
    <row r="26" spans="1:3">
      <c r="A26" s="30" t="s">
        <v>206</v>
      </c>
      <c r="B26" s="1"/>
      <c r="C26" s="1">
        <v>13.97</v>
      </c>
    </row>
    <row r="27" spans="1:3">
      <c r="A27" s="20" t="s">
        <v>142</v>
      </c>
      <c r="B27" s="1"/>
      <c r="C27" s="1">
        <v>101.52</v>
      </c>
    </row>
    <row r="28" spans="1:3">
      <c r="A28" s="20" t="s">
        <v>205</v>
      </c>
      <c r="B28" s="1"/>
      <c r="C28" s="1">
        <v>49</v>
      </c>
    </row>
    <row r="29" spans="1:3">
      <c r="A29" s="20" t="s">
        <v>205</v>
      </c>
      <c r="B29" s="1"/>
      <c r="C29" s="1">
        <v>30</v>
      </c>
    </row>
    <row r="30" spans="1:3">
      <c r="A30" s="20" t="s">
        <v>23</v>
      </c>
      <c r="B30" s="1"/>
      <c r="C30" s="1">
        <v>110</v>
      </c>
    </row>
    <row r="31" spans="1:3">
      <c r="A31" s="19" t="s">
        <v>24</v>
      </c>
      <c r="B31" s="1"/>
      <c r="C31" s="1">
        <v>600</v>
      </c>
    </row>
    <row r="32" spans="1:3">
      <c r="A32" s="19" t="s">
        <v>141</v>
      </c>
      <c r="B32" s="1"/>
      <c r="C32" s="1">
        <v>50</v>
      </c>
    </row>
    <row r="33" spans="1:3">
      <c r="A33" s="19" t="s">
        <v>140</v>
      </c>
      <c r="B33" s="1"/>
      <c r="C33" s="1">
        <v>30.37</v>
      </c>
    </row>
    <row r="34" spans="1:3">
      <c r="A34" s="19" t="s">
        <v>207</v>
      </c>
      <c r="B34" s="1"/>
      <c r="C34" s="1">
        <v>56</v>
      </c>
    </row>
    <row r="35" spans="1:3">
      <c r="A35" s="19" t="s">
        <v>208</v>
      </c>
      <c r="B35" s="1"/>
      <c r="C35" s="1">
        <v>34.5</v>
      </c>
    </row>
    <row r="36" spans="1:3">
      <c r="A36" s="20" t="s">
        <v>139</v>
      </c>
      <c r="B36" s="1"/>
      <c r="C36" s="1">
        <v>40.5</v>
      </c>
    </row>
    <row r="37" spans="1:3">
      <c r="A37" s="20" t="s">
        <v>139</v>
      </c>
      <c r="B37" s="1"/>
      <c r="C37" s="1">
        <v>50</v>
      </c>
    </row>
    <row r="38" spans="1:3">
      <c r="A38" s="19" t="s">
        <v>139</v>
      </c>
      <c r="B38" s="1"/>
      <c r="C38" s="1">
        <v>50</v>
      </c>
    </row>
    <row r="39" spans="1:3">
      <c r="A39" s="19" t="s">
        <v>150</v>
      </c>
      <c r="B39" s="1"/>
      <c r="C39" s="1">
        <v>260.5</v>
      </c>
    </row>
    <row r="40" spans="1:3">
      <c r="A40" s="19" t="s">
        <v>209</v>
      </c>
      <c r="B40" s="1"/>
      <c r="C40" s="1">
        <v>62.2</v>
      </c>
    </row>
    <row r="41" spans="1:3">
      <c r="A41" s="19" t="s">
        <v>138</v>
      </c>
      <c r="B41" s="1"/>
      <c r="C41" s="1">
        <v>170.51</v>
      </c>
    </row>
    <row r="42" spans="1:3">
      <c r="A42" s="19" t="s">
        <v>137</v>
      </c>
      <c r="B42" s="1"/>
      <c r="C42" s="1">
        <v>222</v>
      </c>
    </row>
    <row r="43" spans="1:3">
      <c r="A43" s="19" t="s">
        <v>210</v>
      </c>
      <c r="B43" s="1"/>
      <c r="C43" s="1">
        <v>100.03</v>
      </c>
    </row>
    <row r="44" spans="1:3">
      <c r="A44" s="19" t="s">
        <v>136</v>
      </c>
      <c r="B44" s="1"/>
      <c r="C44" s="1">
        <v>50</v>
      </c>
    </row>
    <row r="45" spans="1:3">
      <c r="A45" s="19" t="s">
        <v>211</v>
      </c>
      <c r="B45" s="1"/>
      <c r="C45" s="1">
        <v>100</v>
      </c>
    </row>
    <row r="46" spans="1:3">
      <c r="A46" s="19" t="s">
        <v>211</v>
      </c>
      <c r="B46" s="1"/>
      <c r="C46" s="1">
        <v>200</v>
      </c>
    </row>
    <row r="47" spans="1:3">
      <c r="A47" s="19" t="s">
        <v>25</v>
      </c>
      <c r="B47" s="1"/>
      <c r="C47" s="1">
        <v>42</v>
      </c>
    </row>
    <row r="48" spans="1:3">
      <c r="A48" s="19"/>
      <c r="B48" s="1"/>
      <c r="C48" s="1"/>
    </row>
    <row r="49" spans="1:3">
      <c r="A49" s="22" t="s">
        <v>3</v>
      </c>
      <c r="B49" s="33">
        <f>SUM(B5:B47)</f>
        <v>3280</v>
      </c>
      <c r="C49" s="33">
        <f>SUM(C5:C47)</f>
        <v>3159.5499999999997</v>
      </c>
    </row>
    <row r="50" spans="1:3">
      <c r="A50" s="22" t="s">
        <v>4</v>
      </c>
      <c r="B50" s="34">
        <f>SUM(B49-C49)</f>
        <v>120.45000000000027</v>
      </c>
      <c r="C50" s="52"/>
    </row>
    <row r="51" spans="1:3">
      <c r="A51" s="22" t="s">
        <v>5</v>
      </c>
      <c r="B51" s="35">
        <f>MAIO!B34</f>
        <v>7.2500000000006821</v>
      </c>
      <c r="C51" s="52"/>
    </row>
    <row r="52" spans="1:3">
      <c r="A52" s="22" t="s">
        <v>6</v>
      </c>
      <c r="B52" s="36">
        <f>SUM(B50+B51)</f>
        <v>127.70000000000095</v>
      </c>
      <c r="C52" s="52"/>
    </row>
  </sheetData>
  <mergeCells count="4">
    <mergeCell ref="A2:C2"/>
    <mergeCell ref="A3:C3"/>
    <mergeCell ref="C50:C52"/>
    <mergeCell ref="A1:C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A3" sqref="A3:C3"/>
    </sheetView>
  </sheetViews>
  <sheetFormatPr defaultRowHeight="15"/>
  <cols>
    <col min="1" max="1" width="57.85546875" customWidth="1"/>
    <col min="2" max="2" width="14.28515625" bestFit="1" customWidth="1"/>
    <col min="3" max="3" width="14.28515625" customWidth="1"/>
  </cols>
  <sheetData>
    <row r="1" spans="1:8" ht="102.75" customHeight="1">
      <c r="A1" s="47"/>
      <c r="B1" s="47"/>
      <c r="C1" s="47"/>
    </row>
    <row r="2" spans="1:8">
      <c r="A2" s="40" t="s">
        <v>222</v>
      </c>
      <c r="B2" s="40"/>
      <c r="C2" s="40"/>
    </row>
    <row r="3" spans="1:8">
      <c r="A3" s="42">
        <v>43647</v>
      </c>
      <c r="B3" s="40"/>
      <c r="C3" s="40"/>
    </row>
    <row r="4" spans="1:8">
      <c r="A4" s="24" t="s">
        <v>0</v>
      </c>
      <c r="B4" s="24" t="s">
        <v>1</v>
      </c>
      <c r="C4" s="24" t="s">
        <v>2</v>
      </c>
    </row>
    <row r="5" spans="1:8">
      <c r="A5" s="19" t="s">
        <v>47</v>
      </c>
      <c r="B5" s="3">
        <v>1000</v>
      </c>
      <c r="C5" s="3"/>
    </row>
    <row r="6" spans="1:8">
      <c r="A6" s="19" t="s">
        <v>30</v>
      </c>
      <c r="B6" s="3">
        <v>400</v>
      </c>
      <c r="C6" s="3"/>
    </row>
    <row r="7" spans="1:8">
      <c r="A7" s="19" t="s">
        <v>48</v>
      </c>
      <c r="B7" s="3">
        <v>250</v>
      </c>
      <c r="C7" s="3"/>
    </row>
    <row r="8" spans="1:8">
      <c r="A8" s="19" t="s">
        <v>219</v>
      </c>
      <c r="B8" s="3">
        <v>20</v>
      </c>
      <c r="C8" s="3"/>
    </row>
    <row r="9" spans="1:8">
      <c r="A9" s="21" t="s">
        <v>49</v>
      </c>
      <c r="B9" s="3">
        <v>400</v>
      </c>
      <c r="C9" s="3"/>
    </row>
    <row r="10" spans="1:8">
      <c r="A10" s="19" t="s">
        <v>50</v>
      </c>
      <c r="B10" s="3">
        <v>50</v>
      </c>
      <c r="C10" s="3"/>
    </row>
    <row r="11" spans="1:8">
      <c r="A11" s="19" t="s">
        <v>51</v>
      </c>
      <c r="B11" s="3">
        <v>100</v>
      </c>
      <c r="C11" s="3"/>
      <c r="H11" t="s">
        <v>20</v>
      </c>
    </row>
    <row r="12" spans="1:8">
      <c r="A12" s="19" t="s">
        <v>52</v>
      </c>
      <c r="B12" s="3">
        <v>50.2</v>
      </c>
      <c r="C12" s="3"/>
    </row>
    <row r="13" spans="1:8">
      <c r="A13" s="19" t="s">
        <v>53</v>
      </c>
      <c r="B13" s="3">
        <v>400</v>
      </c>
      <c r="C13" s="29"/>
    </row>
    <row r="14" spans="1:8">
      <c r="A14" s="48"/>
      <c r="B14" s="49"/>
      <c r="C14" s="50"/>
    </row>
    <row r="15" spans="1:8">
      <c r="A15" s="19" t="s">
        <v>32</v>
      </c>
      <c r="B15" s="3"/>
      <c r="C15" s="3">
        <v>50</v>
      </c>
    </row>
    <row r="16" spans="1:8">
      <c r="A16" s="19" t="s">
        <v>32</v>
      </c>
      <c r="B16" s="3"/>
      <c r="C16" s="3">
        <v>50</v>
      </c>
    </row>
    <row r="17" spans="1:3">
      <c r="A17" s="19" t="s">
        <v>31</v>
      </c>
      <c r="B17" s="3"/>
      <c r="C17" s="3">
        <v>310</v>
      </c>
    </row>
    <row r="18" spans="1:3">
      <c r="A18" s="19" t="s">
        <v>33</v>
      </c>
      <c r="B18" s="3"/>
      <c r="C18" s="3">
        <v>190</v>
      </c>
    </row>
    <row r="19" spans="1:3">
      <c r="A19" s="21" t="s">
        <v>34</v>
      </c>
      <c r="B19" s="3"/>
      <c r="C19" s="3">
        <v>100</v>
      </c>
    </row>
    <row r="20" spans="1:3">
      <c r="A20" s="20" t="s">
        <v>220</v>
      </c>
      <c r="B20" s="3"/>
      <c r="C20" s="3">
        <v>715.61</v>
      </c>
    </row>
    <row r="21" spans="1:3">
      <c r="A21" s="20" t="s">
        <v>212</v>
      </c>
      <c r="B21" s="3"/>
      <c r="C21" s="3">
        <v>69</v>
      </c>
    </row>
    <row r="22" spans="1:3">
      <c r="A22" s="20" t="s">
        <v>212</v>
      </c>
      <c r="B22" s="3"/>
      <c r="C22" s="3">
        <v>70</v>
      </c>
    </row>
    <row r="23" spans="1:3">
      <c r="A23" s="20" t="s">
        <v>35</v>
      </c>
      <c r="B23" s="3"/>
      <c r="C23" s="3">
        <v>100</v>
      </c>
    </row>
    <row r="24" spans="1:3">
      <c r="A24" s="20" t="s">
        <v>37</v>
      </c>
      <c r="B24" s="3"/>
      <c r="C24" s="3">
        <v>62.62</v>
      </c>
    </row>
    <row r="25" spans="1:3">
      <c r="A25" s="20" t="s">
        <v>39</v>
      </c>
      <c r="B25" s="3"/>
      <c r="C25" s="3">
        <v>50</v>
      </c>
    </row>
    <row r="26" spans="1:3">
      <c r="A26" s="20" t="s">
        <v>213</v>
      </c>
      <c r="B26" s="3"/>
      <c r="C26" s="3">
        <v>49</v>
      </c>
    </row>
    <row r="27" spans="1:3">
      <c r="A27" s="20" t="s">
        <v>214</v>
      </c>
      <c r="B27" s="3"/>
      <c r="C27" s="3">
        <v>56.56</v>
      </c>
    </row>
    <row r="28" spans="1:3">
      <c r="A28" s="20" t="s">
        <v>214</v>
      </c>
      <c r="B28" s="3"/>
      <c r="C28" s="3">
        <v>99.9</v>
      </c>
    </row>
    <row r="29" spans="1:3">
      <c r="A29" s="20" t="s">
        <v>215</v>
      </c>
      <c r="B29" s="3"/>
      <c r="C29" s="3">
        <v>1.95</v>
      </c>
    </row>
    <row r="30" spans="1:3">
      <c r="A30" s="20" t="s">
        <v>38</v>
      </c>
      <c r="B30" s="3"/>
      <c r="C30" s="3">
        <v>100</v>
      </c>
    </row>
    <row r="31" spans="1:3">
      <c r="A31" s="19" t="s">
        <v>36</v>
      </c>
      <c r="B31" s="3"/>
      <c r="C31" s="3">
        <v>22.43</v>
      </c>
    </row>
    <row r="32" spans="1:3">
      <c r="A32" s="20" t="s">
        <v>216</v>
      </c>
      <c r="B32" s="3"/>
      <c r="C32" s="3">
        <v>100</v>
      </c>
    </row>
    <row r="33" spans="1:3">
      <c r="A33" s="19" t="s">
        <v>40</v>
      </c>
      <c r="B33" s="3"/>
      <c r="C33" s="3">
        <v>50</v>
      </c>
    </row>
    <row r="34" spans="1:3">
      <c r="A34" s="20" t="s">
        <v>41</v>
      </c>
      <c r="B34" s="3"/>
      <c r="C34" s="3">
        <v>50</v>
      </c>
    </row>
    <row r="35" spans="1:3">
      <c r="A35" s="20" t="s">
        <v>217</v>
      </c>
      <c r="B35" s="3"/>
      <c r="C35" s="3">
        <v>12.68</v>
      </c>
    </row>
    <row r="36" spans="1:3">
      <c r="A36" s="20" t="s">
        <v>217</v>
      </c>
      <c r="B36" s="3"/>
      <c r="C36" s="3">
        <v>9</v>
      </c>
    </row>
    <row r="37" spans="1:3">
      <c r="A37" s="20" t="s">
        <v>42</v>
      </c>
      <c r="B37" s="3"/>
      <c r="C37" s="3">
        <v>50</v>
      </c>
    </row>
    <row r="38" spans="1:3">
      <c r="A38" s="20" t="s">
        <v>43</v>
      </c>
      <c r="B38" s="3"/>
      <c r="C38" s="3">
        <v>100</v>
      </c>
    </row>
    <row r="39" spans="1:3">
      <c r="A39" s="20" t="s">
        <v>54</v>
      </c>
      <c r="B39" s="3"/>
      <c r="C39" s="3">
        <v>42</v>
      </c>
    </row>
    <row r="40" spans="1:3">
      <c r="A40" s="20" t="s">
        <v>44</v>
      </c>
      <c r="B40" s="3"/>
      <c r="C40" s="3">
        <v>20</v>
      </c>
    </row>
    <row r="41" spans="1:3">
      <c r="A41" s="19" t="s">
        <v>221</v>
      </c>
      <c r="B41" s="3"/>
      <c r="C41" s="3">
        <v>95</v>
      </c>
    </row>
    <row r="42" spans="1:3">
      <c r="A42" s="19" t="s">
        <v>55</v>
      </c>
      <c r="B42" s="3"/>
      <c r="C42" s="3">
        <v>1.95</v>
      </c>
    </row>
    <row r="43" spans="1:3">
      <c r="A43" s="19" t="s">
        <v>218</v>
      </c>
      <c r="B43" s="3"/>
      <c r="C43" s="3">
        <v>19.75</v>
      </c>
    </row>
    <row r="44" spans="1:3">
      <c r="A44" s="20" t="s">
        <v>45</v>
      </c>
      <c r="B44" s="3"/>
      <c r="C44" s="3">
        <v>100</v>
      </c>
    </row>
    <row r="45" spans="1:3">
      <c r="A45" s="19" t="s">
        <v>46</v>
      </c>
      <c r="B45" s="3"/>
      <c r="C45" s="3">
        <v>20</v>
      </c>
    </row>
    <row r="46" spans="1:3">
      <c r="A46" s="19"/>
      <c r="B46" s="3"/>
      <c r="C46" s="3"/>
    </row>
    <row r="47" spans="1:3">
      <c r="A47" s="22" t="s">
        <v>3</v>
      </c>
      <c r="B47" s="26">
        <f>SUM(B5:B45)</f>
        <v>2670.2</v>
      </c>
      <c r="C47" s="26">
        <f>SUM(C5:C45)</f>
        <v>2767.45</v>
      </c>
    </row>
    <row r="48" spans="1:3">
      <c r="A48" s="22" t="s">
        <v>4</v>
      </c>
      <c r="B48" s="27">
        <f>SUM(B47-C47)</f>
        <v>-97.25</v>
      </c>
      <c r="C48" s="27"/>
    </row>
    <row r="49" spans="1:3">
      <c r="A49" s="22" t="s">
        <v>5</v>
      </c>
      <c r="B49" s="28">
        <f>JUNHO!B52</f>
        <v>127.70000000000095</v>
      </c>
      <c r="C49" s="27"/>
    </row>
    <row r="50" spans="1:3">
      <c r="A50" s="22" t="s">
        <v>6</v>
      </c>
      <c r="B50" s="23">
        <f>SUM(B49+B48)</f>
        <v>30.450000000000955</v>
      </c>
      <c r="C50" s="27"/>
    </row>
  </sheetData>
  <mergeCells count="4">
    <mergeCell ref="A2:C2"/>
    <mergeCell ref="A3:C3"/>
    <mergeCell ref="A1:C1"/>
    <mergeCell ref="A14:C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6"/>
  <sheetViews>
    <sheetView zoomScaleNormal="100" workbookViewId="0">
      <selection activeCell="A3" sqref="A3:C3"/>
    </sheetView>
  </sheetViews>
  <sheetFormatPr defaultRowHeight="12.75"/>
  <cols>
    <col min="1" max="1" width="57.7109375" style="17" customWidth="1"/>
    <col min="2" max="3" width="13.7109375" style="17" customWidth="1"/>
    <col min="4" max="16384" width="9.140625" style="17"/>
  </cols>
  <sheetData>
    <row r="1" spans="1:3" ht="112.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43678</v>
      </c>
      <c r="B3" s="40"/>
      <c r="C3" s="40"/>
    </row>
    <row r="4" spans="1:3">
      <c r="A4" s="24" t="s">
        <v>0</v>
      </c>
      <c r="B4" s="25" t="s">
        <v>1</v>
      </c>
      <c r="C4" s="25" t="s">
        <v>2</v>
      </c>
    </row>
    <row r="5" spans="1:3">
      <c r="A5" s="37" t="s">
        <v>223</v>
      </c>
      <c r="B5" s="38">
        <v>1000</v>
      </c>
      <c r="C5" s="38"/>
    </row>
    <row r="6" spans="1:3">
      <c r="A6" s="37" t="s">
        <v>224</v>
      </c>
      <c r="B6" s="38">
        <v>250</v>
      </c>
      <c r="C6" s="38"/>
    </row>
    <row r="7" spans="1:3">
      <c r="A7" s="37" t="s">
        <v>225</v>
      </c>
      <c r="B7" s="38">
        <v>20</v>
      </c>
      <c r="C7" s="38"/>
    </row>
    <row r="8" spans="1:3">
      <c r="A8" s="37" t="s">
        <v>226</v>
      </c>
      <c r="B8" s="38">
        <v>50</v>
      </c>
      <c r="C8" s="38"/>
    </row>
    <row r="9" spans="1:3">
      <c r="A9" s="37" t="s">
        <v>227</v>
      </c>
      <c r="B9" s="38">
        <v>350</v>
      </c>
      <c r="C9" s="38"/>
    </row>
    <row r="10" spans="1:3">
      <c r="A10" s="37" t="s">
        <v>228</v>
      </c>
      <c r="B10" s="38">
        <v>50</v>
      </c>
      <c r="C10" s="38"/>
    </row>
    <row r="11" spans="1:3">
      <c r="A11" s="37" t="s">
        <v>229</v>
      </c>
      <c r="B11" s="38">
        <v>50.02</v>
      </c>
      <c r="C11" s="38"/>
    </row>
    <row r="12" spans="1:3">
      <c r="A12" s="37" t="s">
        <v>230</v>
      </c>
      <c r="B12" s="38">
        <v>700</v>
      </c>
      <c r="C12" s="38"/>
    </row>
    <row r="13" spans="1:3">
      <c r="A13" s="37"/>
      <c r="B13" s="38"/>
      <c r="C13" s="38"/>
    </row>
    <row r="14" spans="1:3">
      <c r="A14" s="20" t="s">
        <v>231</v>
      </c>
      <c r="B14" s="3"/>
      <c r="C14" s="3">
        <v>14.6</v>
      </c>
    </row>
    <row r="15" spans="1:3">
      <c r="A15" s="20" t="s">
        <v>232</v>
      </c>
      <c r="B15" s="3"/>
      <c r="C15" s="3">
        <v>3</v>
      </c>
    </row>
    <row r="16" spans="1:3">
      <c r="A16" s="20" t="s">
        <v>233</v>
      </c>
      <c r="B16" s="3"/>
      <c r="C16" s="3">
        <v>53.5</v>
      </c>
    </row>
    <row r="17" spans="1:3">
      <c r="A17" s="20" t="s">
        <v>234</v>
      </c>
      <c r="B17" s="3"/>
      <c r="C17" s="3">
        <v>15.99</v>
      </c>
    </row>
    <row r="18" spans="1:3">
      <c r="A18" s="20" t="s">
        <v>235</v>
      </c>
      <c r="B18" s="3"/>
      <c r="C18" s="3">
        <v>580</v>
      </c>
    </row>
    <row r="19" spans="1:3">
      <c r="A19" s="19" t="s">
        <v>236</v>
      </c>
      <c r="B19" s="3"/>
      <c r="C19" s="3">
        <v>19.8</v>
      </c>
    </row>
    <row r="20" spans="1:3">
      <c r="A20" s="19" t="s">
        <v>237</v>
      </c>
      <c r="B20" s="3"/>
      <c r="C20" s="3">
        <v>80</v>
      </c>
    </row>
    <row r="21" spans="1:3">
      <c r="A21" s="20" t="s">
        <v>238</v>
      </c>
      <c r="B21" s="3"/>
      <c r="C21" s="3">
        <v>50</v>
      </c>
    </row>
    <row r="22" spans="1:3">
      <c r="A22" s="19" t="s">
        <v>239</v>
      </c>
      <c r="B22" s="3"/>
      <c r="C22" s="3">
        <v>16.899999999999999</v>
      </c>
    </row>
    <row r="23" spans="1:3">
      <c r="A23" s="19" t="s">
        <v>240</v>
      </c>
      <c r="B23" s="3"/>
      <c r="C23" s="3">
        <v>17</v>
      </c>
    </row>
    <row r="24" spans="1:3">
      <c r="A24" s="20" t="s">
        <v>239</v>
      </c>
      <c r="B24" s="3"/>
      <c r="C24" s="3">
        <v>44.15</v>
      </c>
    </row>
    <row r="25" spans="1:3">
      <c r="A25" s="20" t="s">
        <v>241</v>
      </c>
      <c r="B25" s="3"/>
      <c r="C25" s="3">
        <v>80</v>
      </c>
    </row>
    <row r="26" spans="1:3">
      <c r="A26" s="20" t="s">
        <v>242</v>
      </c>
      <c r="B26" s="3"/>
      <c r="C26" s="3">
        <v>26</v>
      </c>
    </row>
    <row r="27" spans="1:3">
      <c r="A27" s="19" t="s">
        <v>241</v>
      </c>
      <c r="B27" s="3"/>
      <c r="C27" s="3">
        <v>81.8</v>
      </c>
    </row>
    <row r="28" spans="1:3">
      <c r="A28" s="20" t="s">
        <v>243</v>
      </c>
      <c r="B28" s="3"/>
      <c r="C28" s="3">
        <v>49</v>
      </c>
    </row>
    <row r="29" spans="1:3">
      <c r="A29" s="20" t="s">
        <v>244</v>
      </c>
      <c r="B29" s="3"/>
      <c r="C29" s="3">
        <v>36</v>
      </c>
    </row>
    <row r="30" spans="1:3">
      <c r="A30" s="20" t="s">
        <v>245</v>
      </c>
      <c r="B30" s="3"/>
      <c r="C30" s="3">
        <v>100</v>
      </c>
    </row>
    <row r="31" spans="1:3">
      <c r="A31" s="20" t="s">
        <v>245</v>
      </c>
      <c r="B31" s="3"/>
      <c r="C31" s="3">
        <v>60</v>
      </c>
    </row>
    <row r="32" spans="1:3">
      <c r="A32" s="20" t="s">
        <v>246</v>
      </c>
      <c r="B32" s="3"/>
      <c r="C32" s="3">
        <v>21</v>
      </c>
    </row>
    <row r="33" spans="1:3">
      <c r="A33" s="19" t="s">
        <v>247</v>
      </c>
      <c r="B33" s="3"/>
      <c r="C33" s="3">
        <v>36.5</v>
      </c>
    </row>
    <row r="34" spans="1:3">
      <c r="A34" s="19" t="s">
        <v>248</v>
      </c>
      <c r="B34" s="3"/>
      <c r="C34" s="3">
        <v>80</v>
      </c>
    </row>
    <row r="35" spans="1:3">
      <c r="A35" s="19" t="s">
        <v>249</v>
      </c>
      <c r="B35" s="3"/>
      <c r="C35" s="3">
        <v>144.05000000000001</v>
      </c>
    </row>
    <row r="36" spans="1:3">
      <c r="A36" s="19" t="s">
        <v>250</v>
      </c>
      <c r="B36" s="3"/>
      <c r="C36" s="3">
        <v>50</v>
      </c>
    </row>
    <row r="37" spans="1:3">
      <c r="A37" s="19" t="s">
        <v>251</v>
      </c>
      <c r="B37" s="3"/>
      <c r="C37" s="3">
        <v>50</v>
      </c>
    </row>
    <row r="38" spans="1:3">
      <c r="A38" s="19" t="s">
        <v>252</v>
      </c>
      <c r="B38" s="3"/>
      <c r="C38" s="3">
        <v>50</v>
      </c>
    </row>
    <row r="39" spans="1:3">
      <c r="A39" s="19" t="s">
        <v>253</v>
      </c>
      <c r="B39" s="3"/>
      <c r="C39" s="3">
        <v>553.89</v>
      </c>
    </row>
    <row r="40" spans="1:3">
      <c r="A40" s="19" t="s">
        <v>253</v>
      </c>
      <c r="B40" s="3"/>
      <c r="C40" s="3">
        <v>67</v>
      </c>
    </row>
    <row r="41" spans="1:3">
      <c r="A41" s="19" t="s">
        <v>254</v>
      </c>
      <c r="B41" s="3"/>
      <c r="C41" s="3">
        <v>120</v>
      </c>
    </row>
    <row r="42" spans="1:3">
      <c r="A42" s="19"/>
      <c r="B42" s="3"/>
      <c r="C42" s="3"/>
    </row>
    <row r="43" spans="1:3">
      <c r="A43" s="22" t="s">
        <v>3</v>
      </c>
      <c r="B43" s="26">
        <f>SUM(B5:B41)</f>
        <v>2470.02</v>
      </c>
      <c r="C43" s="26">
        <f>SUM(C5:C41)</f>
        <v>2500.1799999999998</v>
      </c>
    </row>
    <row r="44" spans="1:3">
      <c r="A44" s="22" t="s">
        <v>4</v>
      </c>
      <c r="B44" s="27">
        <f>B43-C43</f>
        <v>-30.159999999999854</v>
      </c>
      <c r="C44" s="46"/>
    </row>
    <row r="45" spans="1:3">
      <c r="A45" s="22" t="s">
        <v>5</v>
      </c>
      <c r="B45" s="28">
        <f>JULHO!B50</f>
        <v>30.450000000000955</v>
      </c>
      <c r="C45" s="46"/>
    </row>
    <row r="46" spans="1:3">
      <c r="A46" s="22" t="s">
        <v>6</v>
      </c>
      <c r="B46" s="23">
        <f>SUM(B44+B45)</f>
        <v>0.29000000000110049</v>
      </c>
      <c r="C46" s="46"/>
    </row>
  </sheetData>
  <mergeCells count="4">
    <mergeCell ref="A1:C1"/>
    <mergeCell ref="A3:C3"/>
    <mergeCell ref="C44:C46"/>
    <mergeCell ref="A2:C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45"/>
  <sheetViews>
    <sheetView workbookViewId="0">
      <selection activeCell="A3" sqref="A3:C3"/>
    </sheetView>
  </sheetViews>
  <sheetFormatPr defaultRowHeight="15"/>
  <cols>
    <col min="1" max="1" width="57.7109375" style="17" customWidth="1"/>
    <col min="2" max="3" width="13.7109375" style="17" customWidth="1"/>
  </cols>
  <sheetData>
    <row r="1" spans="1:3" ht="112.5" customHeight="1">
      <c r="A1" s="47"/>
      <c r="B1" s="47"/>
      <c r="C1" s="47"/>
    </row>
    <row r="2" spans="1:3">
      <c r="A2" s="40" t="s">
        <v>222</v>
      </c>
      <c r="B2" s="40"/>
      <c r="C2" s="40"/>
    </row>
    <row r="3" spans="1:3">
      <c r="A3" s="42">
        <v>43709</v>
      </c>
      <c r="B3" s="40"/>
      <c r="C3" s="40"/>
    </row>
    <row r="4" spans="1:3">
      <c r="A4" s="24" t="s">
        <v>0</v>
      </c>
      <c r="B4" s="25" t="s">
        <v>1</v>
      </c>
      <c r="C4" s="25" t="s">
        <v>2</v>
      </c>
    </row>
    <row r="5" spans="1:3">
      <c r="A5" s="37" t="s">
        <v>255</v>
      </c>
      <c r="B5" s="38">
        <v>1000</v>
      </c>
      <c r="C5" s="38"/>
    </row>
    <row r="6" spans="1:3">
      <c r="A6" s="37" t="s">
        <v>256</v>
      </c>
      <c r="B6" s="38">
        <v>250</v>
      </c>
      <c r="C6" s="38"/>
    </row>
    <row r="7" spans="1:3">
      <c r="A7" s="37" t="s">
        <v>225</v>
      </c>
      <c r="B7" s="38">
        <v>20</v>
      </c>
      <c r="C7" s="38"/>
    </row>
    <row r="8" spans="1:3">
      <c r="A8" s="37" t="s">
        <v>257</v>
      </c>
      <c r="B8" s="38">
        <v>20</v>
      </c>
      <c r="C8" s="38"/>
    </row>
    <row r="9" spans="1:3">
      <c r="A9" s="37" t="s">
        <v>258</v>
      </c>
      <c r="B9" s="38">
        <v>300</v>
      </c>
      <c r="C9" s="38"/>
    </row>
    <row r="10" spans="1:3">
      <c r="A10" s="37" t="s">
        <v>259</v>
      </c>
      <c r="B10" s="38">
        <v>50</v>
      </c>
      <c r="C10" s="38"/>
    </row>
    <row r="11" spans="1:3">
      <c r="A11" s="37" t="s">
        <v>259</v>
      </c>
      <c r="B11" s="38">
        <v>100</v>
      </c>
      <c r="C11" s="38"/>
    </row>
    <row r="12" spans="1:3">
      <c r="A12" s="37" t="s">
        <v>260</v>
      </c>
      <c r="B12" s="38">
        <v>30</v>
      </c>
      <c r="C12" s="38"/>
    </row>
    <row r="13" spans="1:3">
      <c r="A13" s="37"/>
      <c r="B13" s="38"/>
      <c r="C13" s="38"/>
    </row>
    <row r="14" spans="1:3">
      <c r="A14" s="37" t="s">
        <v>263</v>
      </c>
      <c r="B14" s="38"/>
      <c r="C14" s="38">
        <v>42</v>
      </c>
    </row>
    <row r="15" spans="1:3">
      <c r="A15" s="20" t="s">
        <v>261</v>
      </c>
      <c r="B15" s="3"/>
      <c r="C15" s="3">
        <v>40</v>
      </c>
    </row>
    <row r="16" spans="1:3">
      <c r="A16" s="20" t="s">
        <v>262</v>
      </c>
      <c r="B16" s="3"/>
      <c r="C16" s="3">
        <v>70</v>
      </c>
    </row>
    <row r="17" spans="1:3">
      <c r="A17" s="19" t="s">
        <v>264</v>
      </c>
      <c r="B17" s="3"/>
      <c r="C17" s="3">
        <v>80</v>
      </c>
    </row>
    <row r="18" spans="1:3">
      <c r="A18" s="19" t="s">
        <v>282</v>
      </c>
      <c r="B18" s="3"/>
      <c r="C18" s="3">
        <v>85</v>
      </c>
    </row>
    <row r="19" spans="1:3">
      <c r="A19" s="20" t="s">
        <v>265</v>
      </c>
      <c r="B19" s="3"/>
      <c r="C19" s="3">
        <v>113.19</v>
      </c>
    </row>
    <row r="20" spans="1:3">
      <c r="A20" s="20" t="s">
        <v>278</v>
      </c>
      <c r="B20" s="3"/>
      <c r="C20" s="3">
        <v>49</v>
      </c>
    </row>
    <row r="21" spans="1:3">
      <c r="A21" s="19" t="s">
        <v>266</v>
      </c>
      <c r="B21" s="3"/>
      <c r="C21" s="3">
        <v>18</v>
      </c>
    </row>
    <row r="22" spans="1:3">
      <c r="A22" s="21" t="s">
        <v>267</v>
      </c>
      <c r="B22" s="3"/>
      <c r="C22" s="3">
        <v>100</v>
      </c>
    </row>
    <row r="23" spans="1:3">
      <c r="A23" s="21" t="s">
        <v>279</v>
      </c>
      <c r="B23" s="3"/>
      <c r="C23" s="3">
        <v>684.22</v>
      </c>
    </row>
    <row r="24" spans="1:3">
      <c r="A24" s="20" t="s">
        <v>268</v>
      </c>
      <c r="B24" s="3"/>
      <c r="C24" s="3">
        <v>87.5</v>
      </c>
    </row>
    <row r="25" spans="1:3">
      <c r="A25" s="20" t="s">
        <v>269</v>
      </c>
      <c r="B25" s="3"/>
      <c r="C25" s="3">
        <v>32</v>
      </c>
    </row>
    <row r="26" spans="1:3">
      <c r="A26" s="20" t="s">
        <v>270</v>
      </c>
      <c r="B26" s="3"/>
      <c r="C26" s="3">
        <v>36.5</v>
      </c>
    </row>
    <row r="27" spans="1:3">
      <c r="A27" s="19" t="s">
        <v>271</v>
      </c>
      <c r="B27" s="3"/>
      <c r="C27" s="3">
        <v>50</v>
      </c>
    </row>
    <row r="28" spans="1:3">
      <c r="A28" s="19" t="s">
        <v>280</v>
      </c>
      <c r="B28" s="3"/>
      <c r="C28" s="3">
        <v>50</v>
      </c>
    </row>
    <row r="29" spans="1:3">
      <c r="A29" s="20" t="s">
        <v>272</v>
      </c>
      <c r="B29" s="3"/>
      <c r="C29" s="3">
        <v>20</v>
      </c>
    </row>
    <row r="30" spans="1:3">
      <c r="A30" s="20" t="s">
        <v>273</v>
      </c>
      <c r="B30" s="3"/>
      <c r="C30" s="3">
        <v>80</v>
      </c>
    </row>
    <row r="31" spans="1:3">
      <c r="A31" s="20" t="s">
        <v>281</v>
      </c>
      <c r="B31" s="3"/>
      <c r="C31" s="3">
        <v>20</v>
      </c>
    </row>
    <row r="32" spans="1:3">
      <c r="A32" s="19" t="s">
        <v>274</v>
      </c>
      <c r="B32" s="3"/>
      <c r="C32" s="3">
        <v>42</v>
      </c>
    </row>
    <row r="33" spans="1:3">
      <c r="A33" s="19" t="s">
        <v>275</v>
      </c>
      <c r="B33" s="3"/>
      <c r="C33" s="3">
        <v>30</v>
      </c>
    </row>
    <row r="34" spans="1:3">
      <c r="A34" s="19" t="s">
        <v>276</v>
      </c>
      <c r="B34" s="3"/>
      <c r="C34" s="3">
        <v>30</v>
      </c>
    </row>
    <row r="35" spans="1:3">
      <c r="A35" s="19" t="s">
        <v>277</v>
      </c>
      <c r="B35" s="3"/>
      <c r="C35" s="3">
        <v>2.6</v>
      </c>
    </row>
    <row r="36" spans="1:3">
      <c r="A36" s="19"/>
      <c r="B36" s="3"/>
      <c r="C36" s="3"/>
    </row>
    <row r="37" spans="1:3">
      <c r="A37" s="19"/>
      <c r="B37" s="3"/>
      <c r="C37" s="3"/>
    </row>
    <row r="38" spans="1:3">
      <c r="A38" s="19"/>
      <c r="B38" s="3"/>
      <c r="C38" s="3"/>
    </row>
    <row r="39" spans="1:3">
      <c r="A39" s="19"/>
      <c r="B39" s="3"/>
      <c r="C39" s="3"/>
    </row>
    <row r="40" spans="1:3">
      <c r="A40" s="19"/>
      <c r="B40" s="3"/>
      <c r="C40" s="3"/>
    </row>
    <row r="41" spans="1:3">
      <c r="A41" s="19"/>
      <c r="B41" s="3"/>
      <c r="C41" s="3"/>
    </row>
    <row r="42" spans="1:3">
      <c r="A42" s="22" t="s">
        <v>3</v>
      </c>
      <c r="B42" s="26">
        <f>SUM(B5:B40)</f>
        <v>1770</v>
      </c>
      <c r="C42" s="26">
        <f>SUM(C5:C40)</f>
        <v>1762.01</v>
      </c>
    </row>
    <row r="43" spans="1:3">
      <c r="A43" s="22" t="s">
        <v>4</v>
      </c>
      <c r="B43" s="27">
        <f>B42-C42</f>
        <v>7.9900000000000091</v>
      </c>
      <c r="C43" s="46"/>
    </row>
    <row r="44" spans="1:3">
      <c r="A44" s="22" t="s">
        <v>5</v>
      </c>
      <c r="B44" s="28">
        <v>0.28999999999999998</v>
      </c>
      <c r="C44" s="46"/>
    </row>
    <row r="45" spans="1:3">
      <c r="A45" s="22" t="s">
        <v>6</v>
      </c>
      <c r="B45" s="23">
        <f>SUM(B43+B44)</f>
        <v>8.2800000000000082</v>
      </c>
      <c r="C45" s="46"/>
    </row>
  </sheetData>
  <mergeCells count="4">
    <mergeCell ref="A1:C1"/>
    <mergeCell ref="A2:C2"/>
    <mergeCell ref="A3:C3"/>
    <mergeCell ref="C43:C4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Vanderson</dc:creator>
  <cp:lastModifiedBy>Jose Carlos</cp:lastModifiedBy>
  <cp:lastPrinted>2019-09-19T19:15:20Z</cp:lastPrinted>
  <dcterms:created xsi:type="dcterms:W3CDTF">2019-08-02T16:31:55Z</dcterms:created>
  <dcterms:modified xsi:type="dcterms:W3CDTF">2020-09-05T16:58:57Z</dcterms:modified>
</cp:coreProperties>
</file>