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150" windowHeight="7995" firstSheet="5" activeTab="5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</sheets>
  <calcPr calcId="125725"/>
</workbook>
</file>

<file path=xl/calcChain.xml><?xml version="1.0" encoding="utf-8"?>
<calcChain xmlns="http://schemas.openxmlformats.org/spreadsheetml/2006/main">
  <c r="D47" i="17"/>
  <c r="C47"/>
  <c r="D20" i="16"/>
  <c r="C20"/>
  <c r="D39" i="15"/>
  <c r="C39"/>
  <c r="D28" i="14"/>
  <c r="C28"/>
  <c r="C40" i="15" l="1"/>
  <c r="C48" i="17"/>
  <c r="C21" i="16"/>
  <c r="C29" i="14"/>
  <c r="B39" i="5"/>
  <c r="B45" i="2"/>
  <c r="B35" i="1"/>
  <c r="B33"/>
  <c r="C32"/>
  <c r="B32"/>
  <c r="C50" i="17" l="1"/>
  <c r="C23" i="16"/>
  <c r="C37" i="13"/>
  <c r="D37"/>
  <c r="C38" i="6"/>
  <c r="C38" i="13" l="1"/>
  <c r="C42" i="7"/>
  <c r="B42"/>
  <c r="B38" i="6"/>
  <c r="C37" i="5"/>
  <c r="B37"/>
  <c r="B40" s="1"/>
  <c r="C38" i="4"/>
  <c r="B38"/>
  <c r="B39" s="1"/>
  <c r="C44" i="3"/>
  <c r="B44"/>
  <c r="C43" i="2"/>
  <c r="B43"/>
  <c r="B44" l="1"/>
  <c r="B39" i="6"/>
  <c r="B38" i="5"/>
  <c r="B45" i="3"/>
  <c r="B46" i="2" l="1"/>
  <c r="B46" i="3" s="1"/>
  <c r="B47" s="1"/>
  <c r="B40" i="4" l="1"/>
  <c r="B41" s="1"/>
  <c r="B40" i="6" s="1"/>
  <c r="B41" s="1"/>
  <c r="B44" i="7" s="1"/>
  <c r="B45" s="1"/>
  <c r="C39" i="13" s="1"/>
  <c r="C30" i="14" s="1"/>
  <c r="C41" i="15" s="1"/>
  <c r="C42" s="1"/>
  <c r="C40" i="13" l="1"/>
  <c r="C31" i="14" l="1"/>
</calcChain>
</file>

<file path=xl/sharedStrings.xml><?xml version="1.0" encoding="utf-8"?>
<sst xmlns="http://schemas.openxmlformats.org/spreadsheetml/2006/main" count="454" uniqueCount="297">
  <si>
    <t>FICHA DE CAIXA</t>
  </si>
  <si>
    <t>HISTÓRICO</t>
  </si>
  <si>
    <t>ENTRADAS</t>
  </si>
  <si>
    <t>SAÍDAS</t>
  </si>
  <si>
    <t>SUBTOTAIS</t>
  </si>
  <si>
    <t>SALDO DO MÊS</t>
  </si>
  <si>
    <t>SALDO ANTERIOR</t>
  </si>
  <si>
    <t>SALDO ATUAL EM CAIXA</t>
  </si>
  <si>
    <t>MOVIMENTO - MÊS:___/______</t>
  </si>
  <si>
    <t xml:space="preserve">07/01 doação familia valter 250,00 </t>
  </si>
  <si>
    <t>24/01 doação Leandro 1.100,00</t>
  </si>
  <si>
    <t>10/01 20,00 doação telemarket</t>
  </si>
  <si>
    <t>14/01 15,00 doação telemarket</t>
  </si>
  <si>
    <t>30/01 doção telemarkt 50,00</t>
  </si>
  <si>
    <t>08/01 doação anonima 200,00</t>
  </si>
  <si>
    <t>02/01 doação anonima  80,00</t>
  </si>
  <si>
    <t>26/02 saque 160,00</t>
  </si>
  <si>
    <t>01/03 108,00 sem nota</t>
  </si>
  <si>
    <t>06/03 saque jose carlos</t>
  </si>
  <si>
    <t>06/03 sem nota 80,00</t>
  </si>
  <si>
    <t>08/03 sem nota 60,00</t>
  </si>
  <si>
    <t>12/03 sem nota 35,00</t>
  </si>
  <si>
    <t>12/03 sem nota 129,00</t>
  </si>
  <si>
    <t>14/03 sem nota 97,11</t>
  </si>
  <si>
    <t>14/03 sem nota 53,00</t>
  </si>
  <si>
    <t>15/03 sem nota 13,62</t>
  </si>
  <si>
    <t>15/03 sem nota 150,00</t>
  </si>
  <si>
    <t>20/03 sem nota 30,00</t>
  </si>
  <si>
    <t>21/01 tarifa banco 3,00</t>
  </si>
  <si>
    <t>21/03 tarifa banco 3,00</t>
  </si>
  <si>
    <t>01/04 manuteçao conta 42,00</t>
  </si>
  <si>
    <t>20/04 farmacia 27,39</t>
  </si>
  <si>
    <t>11/04 manutençao conta 21,27</t>
  </si>
  <si>
    <t>15/04 tarifa 7,73</t>
  </si>
  <si>
    <t>25/04 manutençao conta 42,00</t>
  </si>
  <si>
    <t xml:space="preserve"> </t>
  </si>
  <si>
    <t xml:space="preserve">  </t>
  </si>
  <si>
    <t xml:space="preserve">04/06 manuteçao da conta </t>
  </si>
  <si>
    <t>05/06 saque 110,00</t>
  </si>
  <si>
    <t>10/06 saque 110,00</t>
  </si>
  <si>
    <t>11/06 saque 600,00</t>
  </si>
  <si>
    <t>25/06 manutenção conta 42,00</t>
  </si>
  <si>
    <t>06/05 20,00 anonimo</t>
  </si>
  <si>
    <t>15/04 450,00 Sebastião</t>
  </si>
  <si>
    <t>25/04 50,00 telemarkgt</t>
  </si>
  <si>
    <t>12/04 20,00 tele markgt</t>
  </si>
  <si>
    <t>03/07 400,00 Familia do Valter</t>
  </si>
  <si>
    <t>FICHA DE CAIXA - BANCÁRIO</t>
  </si>
  <si>
    <t>04/07 material de hidráulica 310,00  Passo 3 (Maestro 2061)</t>
  </si>
  <si>
    <t>04/07 gasolina 50,00               (Maestro 2061)</t>
  </si>
  <si>
    <t>04/07 material de contrução 190,00 Passo 3   (Maestro 2061)</t>
  </si>
  <si>
    <t>05/07 gasolina 100,00     (Maestro 2061)</t>
  </si>
  <si>
    <t>09/07 gasolina 100,00          (Maestro 2061)</t>
  </si>
  <si>
    <t>08/07 copel 715,61     (Maestro 2061)</t>
  </si>
  <si>
    <t>08/07 copel 810.23         (Maestro 2061)</t>
  </si>
  <si>
    <t xml:space="preserve">12/07 mercado Pereira 22,43 Alimentos  (Maestro 2061) </t>
  </si>
  <si>
    <t xml:space="preserve">09/07 rede master 62,62    Alimentos   (Maestro 2061)  </t>
  </si>
  <si>
    <t>12/07 gasolina 100,00  (Maestro 2061)</t>
  </si>
  <si>
    <t>14/07 gasolina 100,00  (Maestro 2061)</t>
  </si>
  <si>
    <t>16/07 gasolina 50,00   (Maestro 2061)</t>
  </si>
  <si>
    <t>10/07 gasolina 50,00   (Maestro 2061)</t>
  </si>
  <si>
    <t>11/08 internet 99,90   (Maestro 2061)</t>
  </si>
  <si>
    <t xml:space="preserve">19/07 gasolina 50,00     (Maestro 2061) </t>
  </si>
  <si>
    <t xml:space="preserve">23/07 gasolina 50,00    (Maestro 2061) </t>
  </si>
  <si>
    <t xml:space="preserve">23/07 auto peças 9,00    (Maestro 2061) </t>
  </si>
  <si>
    <t xml:space="preserve">24/07 gasolina 50,00       (Maestro 2061) </t>
  </si>
  <si>
    <t xml:space="preserve">25/07 gasolina 100,00       (Maestro 2061) </t>
  </si>
  <si>
    <t xml:space="preserve">27/07 gasolina 95,00        (Maestro 2061) </t>
  </si>
  <si>
    <t xml:space="preserve">25/07 autopeças 20,00      (Maestro 2061) </t>
  </si>
  <si>
    <t xml:space="preserve">25/07 auto peças 100,00   (Maestro 2061) </t>
  </si>
  <si>
    <t xml:space="preserve">29/07 gasolina 100,00  (Maestro 2061) </t>
  </si>
  <si>
    <t xml:space="preserve">29/07 sem nota 19,75      </t>
  </si>
  <si>
    <t xml:space="preserve">30/07 auto peças 20,00   (Maestro 2061) </t>
  </si>
  <si>
    <t>02/07 1.000,00 Onildo</t>
  </si>
  <si>
    <t>09/07 400,00 Leandro</t>
  </si>
  <si>
    <t>22/07 50,20 Anônimo</t>
  </si>
  <si>
    <t>22/07 400,00 Leandro</t>
  </si>
  <si>
    <t>25/07 Manutenção de Conta 42,00</t>
  </si>
  <si>
    <t>29/07 Tarifa saque CB 1,95</t>
  </si>
  <si>
    <t>02/01 material de construção 41,80 (maestro 2061)</t>
  </si>
  <si>
    <t>02/01 gasolina 80,00                         (maestro 2061)</t>
  </si>
  <si>
    <t>04/01 gasolina 50,00                          (maestro 2061)</t>
  </si>
  <si>
    <t>05/01 tinta e lixa 40,00                     (maestro 2061)</t>
  </si>
  <si>
    <t>05/01 auto peças 10,60                   (maestro 2061)</t>
  </si>
  <si>
    <t>07/01 oleo  20,00                                (maestro 2061)</t>
  </si>
  <si>
    <t>09/01 gasolina 114,60                         (maestro 2061)</t>
  </si>
  <si>
    <t>13/01 gasolina 30,00                            (maestro 2061)</t>
  </si>
  <si>
    <t>25/01 gasolina 100,00                            (maestro 2061)</t>
  </si>
  <si>
    <t>26/01 material de construção 53,70      (maestro 2061)</t>
  </si>
  <si>
    <t>28/01 super mercado quiti 120,00         (maestro 2061)</t>
  </si>
  <si>
    <t>30/01 farmacia 52,43                             (maestro 2061)</t>
  </si>
  <si>
    <t>30/01  alimentos 24,23                           (maestro 2061)</t>
  </si>
  <si>
    <t>30/01 gasolina 50,00                              (maestro 2061)</t>
  </si>
  <si>
    <t>29/01 gasolina 100,00                            (maestro 2061)</t>
  </si>
  <si>
    <t>03/01 pagamento de contabilidade 500,00 (saque c/p)</t>
  </si>
  <si>
    <t>07/01 saque para o caixa 250,00 pagar conta</t>
  </si>
  <si>
    <t>15/01 saque para caixa   50,00</t>
  </si>
  <si>
    <t xml:space="preserve">29/01 saque pagar conta  550,00 </t>
  </si>
  <si>
    <t xml:space="preserve">MOVIMENTO BANCÁRIO - MÊS:01/2019 </t>
  </si>
  <si>
    <t>SUBTOTAL</t>
  </si>
  <si>
    <t>25/02 1.000,00 Doação Leandro</t>
  </si>
  <si>
    <t>01/02 material de contrução 41,80 (MAESTRO 2061)</t>
  </si>
  <si>
    <t>01/02 agropecuaria 46,00 (MAESTRO 2061)</t>
  </si>
  <si>
    <t>04/02 copel 391,98 cart (MAESTRO 2061)</t>
  </si>
  <si>
    <t>05/02 supermercado quiti 84,45 (MAESTRO 2061)</t>
  </si>
  <si>
    <t>06/02 gasolina 80,00 (MAESTRO 2061)</t>
  </si>
  <si>
    <t>07/02 gasolina 50,00 (MAESTRO 2061)</t>
  </si>
  <si>
    <t>08/02 gasolina 100,00 (MAESTRO 2061)</t>
  </si>
  <si>
    <t>01/02 gasolina 80,19 (MAESTRO 2061)</t>
  </si>
  <si>
    <t>28/02 gasolina 50,00 (MAESTRO 2061)</t>
  </si>
  <si>
    <t>25/02 gasolina 50,00 (MAESTRO 2061)</t>
  </si>
  <si>
    <t>04/02 70,08 Gasolina (MAESTRO 2061)</t>
  </si>
  <si>
    <t>06/02 supermercado max 50,76 (MAESTRO 2061)</t>
  </si>
  <si>
    <t>06/02 alimento (MAESTRO 2061)</t>
  </si>
  <si>
    <t>24/02 supermecardo quiti 17,22 (MAESTRO 2061)</t>
  </si>
  <si>
    <t>28/02 auto peças 308,00 (MAESTRO 2061)</t>
  </si>
  <si>
    <t>FICHA DE CAIXA- MOVIMENTO-BANCÁRIO</t>
  </si>
  <si>
    <t>01/03 100,00 Depósiito cheque telemarketing</t>
  </si>
  <si>
    <t>01/03 100,00 Doações anonimas</t>
  </si>
  <si>
    <t>06/03 1.000,00  Doação Onildo</t>
  </si>
  <si>
    <t>06/03 250,00  Familia do Valter</t>
  </si>
  <si>
    <t>11/03 30,00  Telemarketing</t>
  </si>
  <si>
    <t>11/03 1.600,00 Doação Leandro</t>
  </si>
  <si>
    <t>13/03 20,00 Telemarketing</t>
  </si>
  <si>
    <t>19/03 Dp Cheque telemarketing</t>
  </si>
  <si>
    <t>21/03 Dp telemarketing</t>
  </si>
  <si>
    <t>26/03 Anonimo</t>
  </si>
  <si>
    <t>13/03 auto peças 40,00 (MAESTRO 2061)</t>
  </si>
  <si>
    <t>26/03 gasolina 50,00 (MAESTRO 2061)</t>
  </si>
  <si>
    <t>06/03 saque para o caixa 300,00</t>
  </si>
  <si>
    <t>06/03 saque para o caixa 240,00</t>
  </si>
  <si>
    <t>11/03 depesa manutenção conta 49,00</t>
  </si>
  <si>
    <t>12/03 saque caixa pagar conta</t>
  </si>
  <si>
    <t>13/03 saque caixa pagar conta</t>
  </si>
  <si>
    <t>13/03 transferencia tarifa saque cb 1,95</t>
  </si>
  <si>
    <t>19/03 saque caixa dispesa 300,00</t>
  </si>
  <si>
    <t>21/03 saque caixa dispesa 160,00</t>
  </si>
  <si>
    <t>27/03 saque caixa dispesa 20,00</t>
  </si>
  <si>
    <t>ABRIL</t>
  </si>
  <si>
    <t>FLUXO DE CAIXA BANCÁRIO</t>
  </si>
  <si>
    <t>05/04 auto peças 88,40 (compra maestro 2061)</t>
  </si>
  <si>
    <t>05/04 gasolina 50,00 (compra maestro 2061)</t>
  </si>
  <si>
    <t>08/04 gasolina 112,22 (compra maestro 2061)</t>
  </si>
  <si>
    <t>08/04 gasolina 50,00 (compra maestro 2061)</t>
  </si>
  <si>
    <t>29/04 gasolina 80,00 (compra maestro 2061)</t>
  </si>
  <si>
    <t>04/04 gasolina 50,00 (compra maestro 2061)</t>
  </si>
  <si>
    <t>01/04 1.000,00  Doação Onildo</t>
  </si>
  <si>
    <t>01/04 250,00  Doação Familia do Valter</t>
  </si>
  <si>
    <t>08/04 50,00 telemarketing</t>
  </si>
  <si>
    <t>09/04 20,00 telemarketing</t>
  </si>
  <si>
    <t>23/04 80,00 Dooação Anônima</t>
  </si>
  <si>
    <t>26/04 40,00 anonimo</t>
  </si>
  <si>
    <t>26/04 1.100,00 Doação Leandro</t>
  </si>
  <si>
    <t>09/04 saque entra caixa para pgto de contas 300,00</t>
  </si>
  <si>
    <t>09/04 saque entra caixa para pgto de contas 180,00</t>
  </si>
  <si>
    <t>22/04 saque entra caixa para pgto de contas 390,00</t>
  </si>
  <si>
    <t>26/04 saque entra caixa para pgto de contas 130,00</t>
  </si>
  <si>
    <t>29/04 saque entra caixa para pgto de contas 1.027,00</t>
  </si>
  <si>
    <t>fevereiro</t>
  </si>
  <si>
    <t>04/02 200,00 Doação Anônima</t>
  </si>
  <si>
    <t>05/02 20,00 Doação anônima telemarketing</t>
  </si>
  <si>
    <t>05/02 1.000,00 Doação Anônima</t>
  </si>
  <si>
    <t>14/02 80,00 Doação anônima telemarketing</t>
  </si>
  <si>
    <t>26/02 140,00 Doação anônima telemarketing</t>
  </si>
  <si>
    <t>05/02 250,00 Doação Família Valter</t>
  </si>
  <si>
    <t>11/02 farmacia 36,16 (MAESTRO 2061)</t>
  </si>
  <si>
    <t>09/02 mini preço 215,36 (MAESTRO 2061)</t>
  </si>
  <si>
    <t>11/02 sem nota 215,36 (MAESTRO 2061)</t>
  </si>
  <si>
    <t>22/02 sem nota 10,00 (MAESTRO 2061)</t>
  </si>
  <si>
    <t>22/02 sem nota 17,50 (MAESTRO 2061)</t>
  </si>
  <si>
    <t>25/02 sem nota 17,22 (MAESTRO 2061)</t>
  </si>
  <si>
    <t>22/01 doação anônima 1.000,00</t>
  </si>
  <si>
    <t>25/01 manutenção de cont</t>
  </si>
  <si>
    <t>FLUXO DE CAIXA - BANCÁRIO</t>
  </si>
  <si>
    <t>.</t>
  </si>
  <si>
    <t>maio</t>
  </si>
  <si>
    <t>março</t>
  </si>
  <si>
    <t>FLUXO DE CAIXA</t>
  </si>
  <si>
    <t>09/05 Saque para despesas</t>
  </si>
  <si>
    <t>10/05 tarifa bancária 49,00</t>
  </si>
  <si>
    <t>16/05 Saque</t>
  </si>
  <si>
    <t>16/05 Tarifa</t>
  </si>
  <si>
    <t>02/05 1.000,00 - Doação</t>
  </si>
  <si>
    <t>07/05 300,00  Doação familia do Valter</t>
  </si>
  <si>
    <t>06/05 Doação Anônima 250,00</t>
  </si>
  <si>
    <t>06/05 Tarifa</t>
  </si>
  <si>
    <t>09/05 papelaria 20,90 (compra maestro 2061)</t>
  </si>
  <si>
    <t>10/05 restaurante 47,18 (compra maestro 2061)</t>
  </si>
  <si>
    <t>13/05 alimento 17,96 (compra maestro 2061)</t>
  </si>
  <si>
    <t>13/05 Despesas 75,40 (compra maestro 2061)</t>
  </si>
  <si>
    <t>14/05 supermercado quiti 12,98 (compra maestro 2061)</t>
  </si>
  <si>
    <t>16/05 gasolina 50,00 (compra maestro 2061)</t>
  </si>
  <si>
    <t>16/05 gasolina 100,00 (compra maestro 2061)</t>
  </si>
  <si>
    <t>16/05 diesel 100,00 (compra maestro 2061)</t>
  </si>
  <si>
    <t>16/05 Alimentos 32,00 (compra maestro 2061)</t>
  </si>
  <si>
    <t>16/05 copel 650,00 (compra maestro 2061)</t>
  </si>
  <si>
    <t>17/05 aviario 50,50 (compra maestro 2061)</t>
  </si>
  <si>
    <t>27/05 sem nota 33,00 (compra maestro 2061)</t>
  </si>
  <si>
    <t>04/06  Doação Onildo</t>
  </si>
  <si>
    <t>05/06  Doação via banco</t>
  </si>
  <si>
    <t>05/06  Doação Anônima</t>
  </si>
  <si>
    <t xml:space="preserve">10/06  Doação Telemarketing </t>
  </si>
  <si>
    <t xml:space="preserve">11/06  Doação Telemarketing </t>
  </si>
  <si>
    <t>14/06  Doação Anônima</t>
  </si>
  <si>
    <t>17/06  Doação Leandro</t>
  </si>
  <si>
    <t xml:space="preserve">28/06  Doação Telemarketing </t>
  </si>
  <si>
    <t>24/04 gasolina 50,00  (compra maestro 2061)</t>
  </si>
  <si>
    <t>21/06 mercado max  (compra maestro 2061)</t>
  </si>
  <si>
    <t>21/06 gasolina (compra maestro 2061)</t>
  </si>
  <si>
    <t>19/06 gasolina  (compra maestro 2061)</t>
  </si>
  <si>
    <t>14/ embalagems (compra maestro 2061)</t>
  </si>
  <si>
    <t>13/06 mercado quiti  (compra maestro 2061)</t>
  </si>
  <si>
    <t>13/06 gasolina  (compra maestro 2061)</t>
  </si>
  <si>
    <t>11/06 gasolina  (compra maestro 2061)</t>
  </si>
  <si>
    <t>10/06 mercado quiti  (compra maestro 2061)</t>
  </si>
  <si>
    <t>07/06 auto peças  (compra maestro 2061)</t>
  </si>
  <si>
    <t>07/06 gasolina  (compra maestro 2061)</t>
  </si>
  <si>
    <t>07/06 gasolina (compra maestro 2061)</t>
  </si>
  <si>
    <t>06/06 gasolina (compra maestro 2061)</t>
  </si>
  <si>
    <t>05/06 mercado pereira  (compra maestro 2061)</t>
  </si>
  <si>
    <t>05/06 gasolina  (compra maestro 2061)</t>
  </si>
  <si>
    <t>04/06 gasolina (compra maestro 2061)</t>
  </si>
  <si>
    <t>19/06 auto peças  (compra maestro 2061)</t>
  </si>
  <si>
    <t>JUNHO</t>
  </si>
  <si>
    <t>Auto Peças</t>
  </si>
  <si>
    <t>AGOSTO</t>
  </si>
  <si>
    <t>DATA</t>
  </si>
  <si>
    <t>Doação Onildo</t>
  </si>
  <si>
    <t>Doação Telemarketing</t>
  </si>
  <si>
    <t>Doação Familia Valter</t>
  </si>
  <si>
    <t>Auto Peças (compra maestro 2061)</t>
  </si>
  <si>
    <t>Tarifa</t>
  </si>
  <si>
    <t>Farmácia (compra maestro 2061)</t>
  </si>
  <si>
    <t>Combustível (compra maestro 2061)</t>
  </si>
  <si>
    <t>Supermercado (compra maestro 2061)</t>
  </si>
  <si>
    <t>Material de Construção (compra maestro 2061)</t>
  </si>
  <si>
    <t>Manutenção da Conta</t>
  </si>
  <si>
    <t>Tarifa bancária Cartão novo</t>
  </si>
  <si>
    <t>Compra de Pneus (compra maestro 2061)</t>
  </si>
  <si>
    <t xml:space="preserve">Saque para Caixa </t>
  </si>
  <si>
    <t>SETEMBRO</t>
  </si>
  <si>
    <t>DEZEMBRO</t>
  </si>
  <si>
    <t>NOVEMBRO</t>
  </si>
  <si>
    <t>OUTUBRO</t>
  </si>
  <si>
    <t xml:space="preserve"> Entrada loterica  (pag pc gesso)</t>
  </si>
  <si>
    <t xml:space="preserve"> Entrada da ( do banco cp)</t>
  </si>
  <si>
    <t>Compra combustivel</t>
  </si>
  <si>
    <t>Remédios</t>
  </si>
  <si>
    <t>eletrica do carro</t>
  </si>
  <si>
    <t xml:space="preserve">Passagem de onibos </t>
  </si>
  <si>
    <t>Pagamento boleto div. Gesso</t>
  </si>
  <si>
    <t>material de construção STRUZIK</t>
  </si>
  <si>
    <t>Cotrole do alarme carro</t>
  </si>
  <si>
    <t>re ferente a frete Arco ires Atoninho</t>
  </si>
  <si>
    <t>compra combustivel</t>
  </si>
  <si>
    <t>Pedagio 8 x 6,50=52,00</t>
  </si>
  <si>
    <t>pag. DARCIR</t>
  </si>
  <si>
    <t>Pag. Sebastião</t>
  </si>
  <si>
    <t>venda de sucata</t>
  </si>
  <si>
    <t>Doação josé carlos</t>
  </si>
  <si>
    <t>recarga celular</t>
  </si>
  <si>
    <t xml:space="preserve"> compra alimento</t>
  </si>
  <si>
    <t>compra chuveiro</t>
  </si>
  <si>
    <t>pedagio 8x6,5= 52,00</t>
  </si>
  <si>
    <t>Supermercado  alimento</t>
  </si>
  <si>
    <t xml:space="preserve"> Doação darcir</t>
  </si>
  <si>
    <t>Entrada da ( do banco cp)</t>
  </si>
  <si>
    <t>Compra passagem para curitibanos</t>
  </si>
  <si>
    <t>alimento</t>
  </si>
  <si>
    <t>peça para carro</t>
  </si>
  <si>
    <t>pag. Luz</t>
  </si>
  <si>
    <t>compra sementes e disco de corte</t>
  </si>
  <si>
    <t>compra material limpesa</t>
  </si>
  <si>
    <t>estacionamento</t>
  </si>
  <si>
    <t>pag. Boleto internete</t>
  </si>
  <si>
    <t>Pedagio 15 x 6,50=97,50</t>
  </si>
  <si>
    <t>recaga celular 3x15,00=45,00+20=65,00</t>
  </si>
  <si>
    <t>mat. Const. Telhas 5mm e pregos</t>
  </si>
  <si>
    <t>Compra carvão mineral</t>
  </si>
  <si>
    <t>transporte curitibanos (Luiz)</t>
  </si>
  <si>
    <t>Compra alimento e velas igreja</t>
  </si>
  <si>
    <t>doação prefeitura mandirituba /PR</t>
  </si>
  <si>
    <t xml:space="preserve">Compra lanches para quatro pessoas </t>
  </si>
  <si>
    <t>mat. Const. Tintas e pisos</t>
  </si>
  <si>
    <t>pagamento boleto div. Gesso</t>
  </si>
  <si>
    <t>pagamento boleto internete</t>
  </si>
  <si>
    <t>rec celular</t>
  </si>
  <si>
    <t>semente de milho e ração</t>
  </si>
  <si>
    <t>alimentos</t>
  </si>
  <si>
    <t>Pedagio 18 x 6,50=117,00</t>
  </si>
  <si>
    <t>recibo cartorio</t>
  </si>
  <si>
    <t>Doação Madrilene</t>
  </si>
  <si>
    <t>05/07        Doação Madrilene</t>
  </si>
  <si>
    <t>05/07  Anonimo</t>
  </si>
  <si>
    <t>18/07 50,00 telemarketing</t>
  </si>
  <si>
    <t xml:space="preserve">19/07 Telemarketing </t>
  </si>
  <si>
    <t>18/07 Doação José Carlos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</si>
</sst>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20"/>
      <name val="Arial"/>
      <family val="2"/>
    </font>
    <font>
      <sz val="12"/>
      <color theme="3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 tint="0.1499984740745262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2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6" fillId="0" borderId="1" xfId="2" applyFont="1" applyFill="1" applyBorder="1" applyAlignment="1" applyProtection="1">
      <alignment horizontal="center"/>
      <protection locked="0"/>
    </xf>
    <xf numFmtId="0" fontId="2" fillId="0" borderId="3" xfId="2" applyBorder="1"/>
    <xf numFmtId="0" fontId="2" fillId="0" borderId="3" xfId="2" applyBorder="1" applyProtection="1">
      <protection locked="0"/>
    </xf>
    <xf numFmtId="0" fontId="2" fillId="0" borderId="5" xfId="2" applyBorder="1" applyProtection="1">
      <protection locked="0"/>
    </xf>
    <xf numFmtId="0" fontId="3" fillId="3" borderId="1" xfId="2" applyFont="1" applyFill="1" applyBorder="1" applyAlignment="1" applyProtection="1">
      <alignment horizontal="right" vertical="center"/>
      <protection locked="0"/>
    </xf>
    <xf numFmtId="0" fontId="9" fillId="0" borderId="1" xfId="2" applyFont="1" applyBorder="1" applyAlignment="1" applyProtection="1">
      <alignment horizontal="right" vertical="center"/>
      <protection locked="0"/>
    </xf>
    <xf numFmtId="0" fontId="7" fillId="0" borderId="1" xfId="2" applyFont="1" applyBorder="1" applyAlignment="1" applyProtection="1">
      <alignment horizontal="right" vertical="center"/>
      <protection locked="0"/>
    </xf>
    <xf numFmtId="0" fontId="2" fillId="0" borderId="9" xfId="2" applyBorder="1" applyProtection="1"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43" fontId="8" fillId="0" borderId="2" xfId="1" applyFont="1" applyBorder="1" applyAlignment="1" applyProtection="1">
      <alignment horizontal="center" vertical="center"/>
      <protection hidden="1"/>
    </xf>
    <xf numFmtId="43" fontId="8" fillId="0" borderId="1" xfId="1" applyFont="1" applyBorder="1" applyAlignment="1" applyProtection="1">
      <alignment horizontal="center" vertical="center"/>
      <protection hidden="1"/>
    </xf>
    <xf numFmtId="43" fontId="11" fillId="0" borderId="3" xfId="1" applyFont="1" applyFill="1" applyBorder="1" applyProtection="1">
      <protection locked="0"/>
    </xf>
    <xf numFmtId="43" fontId="11" fillId="0" borderId="5" xfId="1" applyFont="1" applyFill="1" applyBorder="1" applyProtection="1">
      <protection locked="0"/>
    </xf>
    <xf numFmtId="43" fontId="9" fillId="0" borderId="1" xfId="1" applyFont="1" applyBorder="1" applyAlignment="1" applyProtection="1">
      <alignment horizontal="center" vertical="center"/>
      <protection locked="0" hidden="1"/>
    </xf>
    <xf numFmtId="43" fontId="3" fillId="3" borderId="1" xfId="1" applyFont="1" applyFill="1" applyBorder="1" applyAlignment="1" applyProtection="1">
      <alignment horizontal="center" vertical="center"/>
    </xf>
    <xf numFmtId="16" fontId="2" fillId="0" borderId="3" xfId="2" applyNumberFormat="1" applyBorder="1" applyProtection="1">
      <protection locked="0"/>
    </xf>
    <xf numFmtId="16" fontId="2" fillId="0" borderId="3" xfId="2" applyNumberFormat="1" applyBorder="1"/>
    <xf numFmtId="0" fontId="2" fillId="0" borderId="5" xfId="2" applyBorder="1"/>
    <xf numFmtId="43" fontId="2" fillId="0" borderId="3" xfId="1" applyFont="1" applyFill="1" applyBorder="1" applyProtection="1">
      <protection locked="0"/>
    </xf>
    <xf numFmtId="0" fontId="2" fillId="0" borderId="0" xfId="2" applyBorder="1" applyProtection="1">
      <protection locked="0"/>
    </xf>
    <xf numFmtId="43" fontId="11" fillId="0" borderId="0" xfId="1" applyFont="1" applyFill="1" applyBorder="1" applyProtection="1">
      <protection locked="0"/>
    </xf>
    <xf numFmtId="44" fontId="6" fillId="0" borderId="1" xfId="5" applyFont="1" applyFill="1" applyBorder="1" applyAlignment="1" applyProtection="1">
      <alignment horizontal="center"/>
      <protection locked="0"/>
    </xf>
    <xf numFmtId="44" fontId="11" fillId="0" borderId="9" xfId="5" applyFont="1" applyFill="1" applyBorder="1" applyProtection="1">
      <protection locked="0"/>
    </xf>
    <xf numFmtId="44" fontId="11" fillId="0" borderId="3" xfId="5" applyFont="1" applyFill="1" applyBorder="1" applyProtection="1">
      <protection locked="0"/>
    </xf>
    <xf numFmtId="44" fontId="8" fillId="0" borderId="2" xfId="5" applyFont="1" applyBorder="1" applyAlignment="1" applyProtection="1">
      <alignment horizontal="center" vertical="center"/>
      <protection hidden="1"/>
    </xf>
    <xf numFmtId="44" fontId="8" fillId="0" borderId="1" xfId="5" applyFont="1" applyBorder="1" applyAlignment="1" applyProtection="1">
      <alignment horizontal="center" vertical="center"/>
      <protection hidden="1"/>
    </xf>
    <xf numFmtId="44" fontId="9" fillId="0" borderId="1" xfId="5" applyFont="1" applyBorder="1" applyAlignment="1" applyProtection="1">
      <alignment horizontal="center" vertical="center"/>
      <protection locked="0" hidden="1"/>
    </xf>
    <xf numFmtId="44" fontId="10" fillId="0" borderId="1" xfId="5" quotePrefix="1" applyFont="1" applyBorder="1" applyAlignment="1" applyProtection="1">
      <alignment horizontal="center" vertical="center"/>
      <protection locked="0"/>
    </xf>
    <xf numFmtId="44" fontId="3" fillId="3" borderId="1" xfId="5" applyFont="1" applyFill="1" applyBorder="1" applyAlignment="1" applyProtection="1">
      <alignment horizontal="center" vertical="center"/>
    </xf>
    <xf numFmtId="44" fontId="0" fillId="0" borderId="0" xfId="5" applyFont="1"/>
    <xf numFmtId="0" fontId="13" fillId="0" borderId="1" xfId="2" applyFont="1" applyBorder="1" applyAlignment="1" applyProtection="1">
      <alignment horizontal="right" vertical="center"/>
      <protection locked="0"/>
    </xf>
    <xf numFmtId="44" fontId="13" fillId="0" borderId="1" xfId="5" quotePrefix="1" applyFont="1" applyBorder="1" applyAlignment="1" applyProtection="1">
      <alignment horizontal="center" vertical="center"/>
      <protection locked="0"/>
    </xf>
    <xf numFmtId="43" fontId="13" fillId="0" borderId="1" xfId="1" quotePrefix="1" applyFont="1" applyBorder="1" applyAlignment="1" applyProtection="1">
      <alignment horizontal="center" vertical="center"/>
      <protection locked="0"/>
    </xf>
    <xf numFmtId="16" fontId="2" fillId="0" borderId="5" xfId="2" applyNumberFormat="1" applyBorder="1"/>
    <xf numFmtId="0" fontId="14" fillId="0" borderId="9" xfId="2" applyFont="1" applyBorder="1" applyProtection="1">
      <protection locked="0"/>
    </xf>
    <xf numFmtId="43" fontId="14" fillId="0" borderId="9" xfId="1" applyFont="1" applyFill="1" applyBorder="1" applyProtection="1">
      <protection locked="0"/>
    </xf>
    <xf numFmtId="0" fontId="14" fillId="0" borderId="3" xfId="2" applyFont="1" applyBorder="1" applyProtection="1">
      <protection locked="0"/>
    </xf>
    <xf numFmtId="43" fontId="14" fillId="0" borderId="3" xfId="1" applyFont="1" applyFill="1" applyBorder="1" applyProtection="1">
      <protection locked="0"/>
    </xf>
    <xf numFmtId="44" fontId="14" fillId="0" borderId="9" xfId="5" applyFont="1" applyFill="1" applyBorder="1" applyProtection="1">
      <protection locked="0"/>
    </xf>
    <xf numFmtId="44" fontId="14" fillId="0" borderId="3" xfId="5" applyFont="1" applyFill="1" applyBorder="1" applyProtection="1">
      <protection locked="0"/>
    </xf>
    <xf numFmtId="16" fontId="14" fillId="0" borderId="3" xfId="2" applyNumberFormat="1" applyFont="1" applyBorder="1" applyProtection="1">
      <protection locked="0"/>
    </xf>
    <xf numFmtId="44" fontId="11" fillId="0" borderId="5" xfId="5" applyFont="1" applyFill="1" applyBorder="1" applyProtection="1">
      <protection locked="0"/>
    </xf>
    <xf numFmtId="44" fontId="2" fillId="0" borderId="3" xfId="5" applyFont="1" applyFill="1" applyBorder="1" applyProtection="1">
      <protection locked="0"/>
    </xf>
    <xf numFmtId="44" fontId="13" fillId="3" borderId="1" xfId="5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/>
      <protection locked="0"/>
    </xf>
    <xf numFmtId="0" fontId="6" fillId="0" borderId="11" xfId="2" applyFont="1" applyFill="1" applyBorder="1" applyAlignment="1" applyProtection="1">
      <alignment horizontal="center"/>
      <protection locked="0"/>
    </xf>
    <xf numFmtId="44" fontId="14" fillId="0" borderId="3" xfId="5" applyFont="1" applyBorder="1" applyProtection="1">
      <protection locked="0"/>
    </xf>
    <xf numFmtId="0" fontId="2" fillId="0" borderId="3" xfId="2" applyFill="1" applyBorder="1" applyProtection="1">
      <protection locked="0"/>
    </xf>
    <xf numFmtId="44" fontId="0" fillId="0" borderId="3" xfId="5" applyFont="1" applyBorder="1"/>
    <xf numFmtId="44" fontId="3" fillId="2" borderId="4" xfId="5" applyFont="1" applyFill="1" applyBorder="1" applyAlignment="1" applyProtection="1">
      <alignment horizontal="center" vertical="center"/>
      <protection locked="0" hidden="1"/>
    </xf>
    <xf numFmtId="44" fontId="3" fillId="2" borderId="6" xfId="5" applyFont="1" applyFill="1" applyBorder="1" applyAlignment="1" applyProtection="1">
      <alignment horizontal="center" vertical="center"/>
      <protection locked="0" hidden="1"/>
    </xf>
    <xf numFmtId="165" fontId="0" fillId="0" borderId="3" xfId="5" applyNumberFormat="1" applyFont="1" applyBorder="1" applyAlignment="1">
      <alignment horizontal="left"/>
    </xf>
    <xf numFmtId="44" fontId="8" fillId="0" borderId="3" xfId="5" applyFont="1" applyBorder="1" applyAlignment="1" applyProtection="1">
      <alignment horizontal="center" vertical="center"/>
      <protection hidden="1"/>
    </xf>
    <xf numFmtId="44" fontId="9" fillId="0" borderId="3" xfId="5" applyFont="1" applyBorder="1" applyAlignment="1" applyProtection="1">
      <alignment horizontal="center" vertical="center"/>
      <protection locked="0" hidden="1"/>
    </xf>
    <xf numFmtId="44" fontId="10" fillId="0" borderId="3" xfId="5" quotePrefix="1" applyFont="1" applyBorder="1" applyAlignment="1" applyProtection="1">
      <alignment horizontal="center" vertical="center"/>
      <protection locked="0"/>
    </xf>
    <xf numFmtId="44" fontId="3" fillId="3" borderId="3" xfId="5" applyFont="1" applyFill="1" applyBorder="1" applyAlignment="1" applyProtection="1">
      <alignment horizontal="center" vertical="center"/>
    </xf>
    <xf numFmtId="165" fontId="0" fillId="0" borderId="0" xfId="5" applyNumberFormat="1" applyFont="1" applyAlignment="1">
      <alignment horizontal="left"/>
    </xf>
    <xf numFmtId="165" fontId="6" fillId="0" borderId="3" xfId="5" applyNumberFormat="1" applyFont="1" applyFill="1" applyBorder="1" applyAlignment="1" applyProtection="1">
      <alignment horizontal="center"/>
      <protection locked="0"/>
    </xf>
    <xf numFmtId="0" fontId="6" fillId="0" borderId="3" xfId="2" applyFont="1" applyFill="1" applyBorder="1" applyAlignment="1" applyProtection="1">
      <alignment horizontal="center"/>
      <protection locked="0"/>
    </xf>
    <xf numFmtId="44" fontId="6" fillId="0" borderId="3" xfId="5" applyFont="1" applyFill="1" applyBorder="1" applyAlignment="1" applyProtection="1">
      <alignment horizontal="center"/>
      <protection locked="0"/>
    </xf>
    <xf numFmtId="0" fontId="16" fillId="0" borderId="3" xfId="2" applyFont="1" applyFill="1" applyBorder="1" applyAlignment="1" applyProtection="1">
      <alignment horizontal="left"/>
      <protection locked="0"/>
    </xf>
    <xf numFmtId="165" fontId="16" fillId="0" borderId="3" xfId="5" applyNumberFormat="1" applyFont="1" applyFill="1" applyBorder="1" applyAlignment="1" applyProtection="1">
      <alignment horizontal="left"/>
      <protection locked="0"/>
    </xf>
    <xf numFmtId="44" fontId="16" fillId="0" borderId="3" xfId="5" applyFont="1" applyFill="1" applyBorder="1" applyAlignment="1" applyProtection="1">
      <alignment horizontal="left"/>
      <protection locked="0"/>
    </xf>
    <xf numFmtId="165" fontId="14" fillId="0" borderId="3" xfId="5" applyNumberFormat="1" applyFont="1" applyFill="1" applyBorder="1" applyAlignment="1" applyProtection="1">
      <alignment horizontal="left"/>
      <protection locked="0"/>
    </xf>
    <xf numFmtId="0" fontId="14" fillId="0" borderId="3" xfId="2" applyFont="1" applyFill="1" applyBorder="1" applyAlignment="1" applyProtection="1">
      <alignment horizontal="left"/>
      <protection locked="0"/>
    </xf>
    <xf numFmtId="44" fontId="14" fillId="0" borderId="3" xfId="5" applyFont="1" applyFill="1" applyBorder="1" applyAlignment="1" applyProtection="1">
      <alignment horizontal="left"/>
      <protection locked="0"/>
    </xf>
    <xf numFmtId="0" fontId="2" fillId="0" borderId="3" xfId="2" applyFont="1" applyBorder="1"/>
    <xf numFmtId="0" fontId="2" fillId="0" borderId="3" xfId="2" applyFont="1" applyBorder="1" applyProtection="1">
      <protection locked="0"/>
    </xf>
    <xf numFmtId="165" fontId="17" fillId="0" borderId="3" xfId="5" applyNumberFormat="1" applyFont="1" applyBorder="1" applyAlignment="1">
      <alignment horizontal="left"/>
    </xf>
    <xf numFmtId="0" fontId="0" fillId="0" borderId="3" xfId="0" applyBorder="1"/>
    <xf numFmtId="16" fontId="2" fillId="0" borderId="3" xfId="2" applyNumberFormat="1" applyFont="1" applyFill="1" applyBorder="1" applyProtection="1">
      <protection locked="0"/>
    </xf>
    <xf numFmtId="0" fontId="2" fillId="0" borderId="3" xfId="2" applyFont="1" applyFill="1" applyBorder="1" applyProtection="1">
      <protection locked="0"/>
    </xf>
    <xf numFmtId="165" fontId="3" fillId="0" borderId="3" xfId="5" applyNumberFormat="1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 applyProtection="1">
      <alignment horizontal="left"/>
      <protection locked="0"/>
    </xf>
    <xf numFmtId="44" fontId="2" fillId="0" borderId="3" xfId="5" applyFont="1" applyFill="1" applyBorder="1" applyAlignment="1" applyProtection="1">
      <alignment horizontal="left"/>
      <protection locked="0"/>
    </xf>
    <xf numFmtId="165" fontId="17" fillId="0" borderId="3" xfId="5" applyNumberFormat="1" applyFont="1" applyFill="1" applyBorder="1" applyAlignment="1" applyProtection="1">
      <alignment horizontal="left"/>
      <protection locked="0"/>
    </xf>
    <xf numFmtId="0" fontId="17" fillId="0" borderId="3" xfId="2" applyFont="1" applyFill="1" applyBorder="1" applyAlignment="1" applyProtection="1">
      <alignment horizontal="left"/>
      <protection locked="0"/>
    </xf>
    <xf numFmtId="165" fontId="18" fillId="0" borderId="3" xfId="5" applyNumberFormat="1" applyFont="1" applyFill="1" applyBorder="1" applyAlignment="1" applyProtection="1">
      <alignment horizontal="center"/>
      <protection locked="0"/>
    </xf>
    <xf numFmtId="0" fontId="18" fillId="0" borderId="3" xfId="2" applyFont="1" applyFill="1" applyBorder="1" applyAlignment="1" applyProtection="1">
      <alignment horizontal="center"/>
      <protection locked="0"/>
    </xf>
    <xf numFmtId="44" fontId="18" fillId="0" borderId="3" xfId="5" applyFont="1" applyFill="1" applyBorder="1" applyAlignment="1" applyProtection="1">
      <alignment horizontal="center"/>
      <protection locked="0"/>
    </xf>
    <xf numFmtId="165" fontId="19" fillId="0" borderId="3" xfId="5" applyNumberFormat="1" applyFont="1" applyFill="1" applyBorder="1" applyAlignment="1" applyProtection="1">
      <alignment horizontal="center"/>
      <protection locked="0"/>
    </xf>
    <xf numFmtId="0" fontId="19" fillId="0" borderId="3" xfId="2" applyFont="1" applyFill="1" applyBorder="1" applyAlignment="1" applyProtection="1">
      <alignment horizontal="center"/>
      <protection locked="0"/>
    </xf>
    <xf numFmtId="44" fontId="19" fillId="0" borderId="3" xfId="5" applyFont="1" applyFill="1" applyBorder="1" applyAlignment="1" applyProtection="1">
      <alignment horizontal="center"/>
      <protection locked="0"/>
    </xf>
    <xf numFmtId="0" fontId="2" fillId="0" borderId="3" xfId="2" applyFont="1" applyFill="1" applyBorder="1"/>
    <xf numFmtId="0" fontId="20" fillId="0" borderId="3" xfId="2" applyFont="1" applyFill="1" applyBorder="1" applyAlignment="1" applyProtection="1">
      <alignment horizontal="left"/>
      <protection locked="0"/>
    </xf>
    <xf numFmtId="44" fontId="21" fillId="0" borderId="3" xfId="5" applyFont="1" applyFill="1" applyBorder="1" applyAlignment="1" applyProtection="1">
      <alignment horizontal="left"/>
      <protection locked="0"/>
    </xf>
    <xf numFmtId="165" fontId="20" fillId="0" borderId="3" xfId="5" applyNumberFormat="1" applyFont="1" applyFill="1" applyBorder="1" applyAlignment="1" applyProtection="1">
      <alignment horizontal="left"/>
      <protection locked="0"/>
    </xf>
    <xf numFmtId="0" fontId="4" fillId="0" borderId="7" xfId="2" applyFont="1" applyFill="1" applyBorder="1" applyAlignment="1" applyProtection="1">
      <alignment horizontal="center"/>
      <protection locked="0"/>
    </xf>
    <xf numFmtId="0" fontId="4" fillId="0" borderId="10" xfId="2" applyFont="1" applyFill="1" applyBorder="1" applyAlignment="1" applyProtection="1">
      <alignment horizontal="center"/>
      <protection locked="0"/>
    </xf>
    <xf numFmtId="0" fontId="4" fillId="0" borderId="8" xfId="2" applyFont="1" applyFill="1" applyBorder="1" applyAlignment="1" applyProtection="1">
      <alignment horizontal="center"/>
      <protection locked="0"/>
    </xf>
    <xf numFmtId="0" fontId="5" fillId="0" borderId="7" xfId="2" applyFont="1" applyFill="1" applyBorder="1" applyAlignment="1" applyProtection="1">
      <alignment horizontal="center"/>
      <protection locked="0"/>
    </xf>
    <xf numFmtId="0" fontId="5" fillId="0" borderId="10" xfId="2" applyFont="1" applyFill="1" applyBorder="1" applyAlignment="1" applyProtection="1">
      <alignment horizontal="center"/>
      <protection locked="0"/>
    </xf>
    <xf numFmtId="0" fontId="5" fillId="0" borderId="8" xfId="2" applyFont="1" applyFill="1" applyBorder="1" applyAlignment="1" applyProtection="1">
      <alignment horizontal="center"/>
      <protection locked="0"/>
    </xf>
    <xf numFmtId="44" fontId="3" fillId="2" borderId="4" xfId="5" applyFont="1" applyFill="1" applyBorder="1" applyAlignment="1" applyProtection="1">
      <alignment horizontal="center" vertical="center"/>
      <protection locked="0" hidden="1"/>
    </xf>
    <xf numFmtId="44" fontId="3" fillId="2" borderId="6" xfId="5" applyFont="1" applyFill="1" applyBorder="1" applyAlignment="1" applyProtection="1">
      <alignment horizontal="center" vertical="center"/>
      <protection locked="0" hidden="1"/>
    </xf>
    <xf numFmtId="43" fontId="3" fillId="2" borderId="4" xfId="1" applyFont="1" applyFill="1" applyBorder="1" applyAlignment="1" applyProtection="1">
      <alignment horizontal="center" vertical="center"/>
      <protection locked="0" hidden="1"/>
    </xf>
    <xf numFmtId="43" fontId="3" fillId="2" borderId="6" xfId="1" applyFont="1" applyFill="1" applyBorder="1" applyAlignment="1" applyProtection="1">
      <alignment horizontal="center" vertical="center"/>
      <protection locked="0" hidden="1"/>
    </xf>
    <xf numFmtId="43" fontId="3" fillId="2" borderId="11" xfId="1" applyFont="1" applyFill="1" applyBorder="1" applyAlignment="1" applyProtection="1">
      <alignment horizontal="center" vertical="center"/>
      <protection locked="0" hidden="1"/>
    </xf>
    <xf numFmtId="43" fontId="3" fillId="2" borderId="12" xfId="1" applyFont="1" applyFill="1" applyBorder="1" applyAlignment="1" applyProtection="1">
      <alignment horizontal="center" vertical="center"/>
      <protection locked="0" hidden="1"/>
    </xf>
    <xf numFmtId="43" fontId="3" fillId="2" borderId="13" xfId="1" applyFont="1" applyFill="1" applyBorder="1" applyAlignment="1" applyProtection="1">
      <alignment horizontal="center" vertical="center"/>
      <protection locked="0" hidden="1"/>
    </xf>
    <xf numFmtId="0" fontId="15" fillId="0" borderId="0" xfId="2" applyFont="1" applyFill="1" applyBorder="1" applyAlignment="1" applyProtection="1">
      <alignment horizontal="center"/>
      <protection locked="0"/>
    </xf>
    <xf numFmtId="0" fontId="15" fillId="0" borderId="4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right" vertical="center"/>
      <protection locked="0"/>
    </xf>
    <xf numFmtId="0" fontId="9" fillId="0" borderId="3" xfId="2" applyFont="1" applyBorder="1" applyAlignment="1" applyProtection="1">
      <alignment horizontal="right" vertical="center"/>
      <protection locked="0"/>
    </xf>
    <xf numFmtId="44" fontId="3" fillId="2" borderId="3" xfId="5" applyFont="1" applyFill="1" applyBorder="1" applyAlignment="1" applyProtection="1">
      <alignment horizontal="center" vertical="center"/>
      <protection locked="0" hidden="1"/>
    </xf>
    <xf numFmtId="0" fontId="10" fillId="0" borderId="3" xfId="2" applyFont="1" applyBorder="1" applyAlignment="1" applyProtection="1">
      <alignment horizontal="right" vertical="center"/>
      <protection locked="0"/>
    </xf>
    <xf numFmtId="0" fontId="3" fillId="3" borderId="3" xfId="2" applyFont="1" applyFill="1" applyBorder="1" applyAlignment="1" applyProtection="1">
      <alignment horizontal="right" vertical="center"/>
      <protection locked="0"/>
    </xf>
    <xf numFmtId="0" fontId="15" fillId="0" borderId="3" xfId="2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/>
      <protection locked="0"/>
    </xf>
    <xf numFmtId="165" fontId="13" fillId="0" borderId="3" xfId="5" applyNumberFormat="1" applyFont="1" applyFill="1" applyBorder="1" applyAlignment="1" applyProtection="1">
      <alignment horizontal="left"/>
      <protection locked="0"/>
    </xf>
  </cellXfs>
  <cellStyles count="6">
    <cellStyle name="Moeda" xfId="5" builtinId="4"/>
    <cellStyle name="Normal" xfId="0" builtinId="0"/>
    <cellStyle name="Normal 2" xfId="2"/>
    <cellStyle name="Separador de milhares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showGridLines="0" topLeftCell="A28" zoomScale="115" zoomScaleNormal="115" workbookViewId="0">
      <selection activeCell="B35" sqref="B35"/>
    </sheetView>
  </sheetViews>
  <sheetFormatPr defaultRowHeight="15"/>
  <cols>
    <col min="1" max="1" width="57.85546875" customWidth="1"/>
    <col min="2" max="2" width="14.28515625" style="30" bestFit="1" customWidth="1"/>
    <col min="3" max="3" width="14.28515625" style="30" customWidth="1"/>
  </cols>
  <sheetData>
    <row r="1" spans="1:7" ht="24" thickBot="1">
      <c r="A1" s="88" t="s">
        <v>35</v>
      </c>
      <c r="B1" s="89"/>
      <c r="C1" s="90"/>
    </row>
    <row r="2" spans="1:7" ht="18.75" thickBot="1">
      <c r="A2" s="91" t="s">
        <v>98</v>
      </c>
      <c r="B2" s="92"/>
      <c r="C2" s="93"/>
    </row>
    <row r="3" spans="1:7" ht="16.5" thickBot="1">
      <c r="A3" s="9" t="s">
        <v>1</v>
      </c>
      <c r="B3" s="22" t="s">
        <v>2</v>
      </c>
      <c r="C3" s="22" t="s">
        <v>3</v>
      </c>
    </row>
    <row r="4" spans="1:7">
      <c r="A4" s="35" t="s">
        <v>15</v>
      </c>
      <c r="B4" s="39">
        <v>80</v>
      </c>
      <c r="C4" s="39"/>
    </row>
    <row r="5" spans="1:7">
      <c r="A5" s="37" t="s">
        <v>9</v>
      </c>
      <c r="B5" s="40">
        <v>250</v>
      </c>
      <c r="C5" s="40"/>
    </row>
    <row r="6" spans="1:7">
      <c r="A6" s="37" t="s">
        <v>14</v>
      </c>
      <c r="B6" s="40">
        <v>200</v>
      </c>
      <c r="C6" s="40"/>
    </row>
    <row r="7" spans="1:7">
      <c r="A7" s="37" t="s">
        <v>11</v>
      </c>
      <c r="B7" s="40">
        <v>20</v>
      </c>
      <c r="C7" s="40"/>
    </row>
    <row r="8" spans="1:7">
      <c r="A8" s="37" t="s">
        <v>12</v>
      </c>
      <c r="B8" s="40">
        <v>15</v>
      </c>
      <c r="C8" s="40"/>
    </row>
    <row r="9" spans="1:7">
      <c r="A9" s="37" t="s">
        <v>171</v>
      </c>
      <c r="B9" s="40">
        <v>1000</v>
      </c>
      <c r="C9" s="40"/>
    </row>
    <row r="10" spans="1:7">
      <c r="A10" s="37" t="s">
        <v>10</v>
      </c>
      <c r="B10" s="40">
        <v>1100</v>
      </c>
      <c r="C10" s="40"/>
    </row>
    <row r="11" spans="1:7">
      <c r="A11" s="37" t="s">
        <v>13</v>
      </c>
      <c r="B11" s="40">
        <v>50</v>
      </c>
      <c r="C11" s="40"/>
    </row>
    <row r="12" spans="1:7">
      <c r="A12" s="3" t="s">
        <v>79</v>
      </c>
      <c r="B12" s="24"/>
      <c r="C12" s="24">
        <v>41.8</v>
      </c>
    </row>
    <row r="13" spans="1:7">
      <c r="A13" s="3" t="s">
        <v>80</v>
      </c>
      <c r="B13" s="24"/>
      <c r="C13" s="24">
        <v>80</v>
      </c>
    </row>
    <row r="14" spans="1:7">
      <c r="A14" s="16" t="s">
        <v>94</v>
      </c>
      <c r="B14" s="24"/>
      <c r="C14" s="24">
        <v>500</v>
      </c>
    </row>
    <row r="15" spans="1:7">
      <c r="A15" s="3" t="s">
        <v>81</v>
      </c>
      <c r="B15" s="24"/>
      <c r="C15" s="24">
        <v>50</v>
      </c>
      <c r="G15" t="s">
        <v>35</v>
      </c>
    </row>
    <row r="16" spans="1:7">
      <c r="A16" s="3" t="s">
        <v>82</v>
      </c>
      <c r="B16" s="24"/>
      <c r="C16" s="24">
        <v>40</v>
      </c>
    </row>
    <row r="17" spans="1:3">
      <c r="A17" s="3" t="s">
        <v>83</v>
      </c>
      <c r="B17" s="24"/>
      <c r="C17" s="24">
        <v>10.6</v>
      </c>
    </row>
    <row r="18" spans="1:3">
      <c r="A18" s="3" t="s">
        <v>95</v>
      </c>
      <c r="B18" s="24"/>
      <c r="C18" s="24">
        <v>250</v>
      </c>
    </row>
    <row r="19" spans="1:3">
      <c r="A19" s="3" t="s">
        <v>84</v>
      </c>
      <c r="B19" s="24"/>
      <c r="C19" s="24">
        <v>20</v>
      </c>
    </row>
    <row r="20" spans="1:3">
      <c r="A20" s="3" t="s">
        <v>85</v>
      </c>
      <c r="B20" s="24"/>
      <c r="C20" s="24">
        <v>114.6</v>
      </c>
    </row>
    <row r="21" spans="1:3">
      <c r="A21" s="3" t="s">
        <v>86</v>
      </c>
      <c r="B21" s="24"/>
      <c r="C21" s="24">
        <v>30</v>
      </c>
    </row>
    <row r="22" spans="1:3">
      <c r="A22" s="3" t="s">
        <v>96</v>
      </c>
      <c r="B22" s="24"/>
      <c r="C22" s="24">
        <v>50</v>
      </c>
    </row>
    <row r="23" spans="1:3">
      <c r="A23" s="3" t="s">
        <v>172</v>
      </c>
      <c r="B23" s="24"/>
      <c r="C23" s="24">
        <v>42</v>
      </c>
    </row>
    <row r="24" spans="1:3">
      <c r="A24" s="3" t="s">
        <v>87</v>
      </c>
      <c r="B24" s="24"/>
      <c r="C24" s="24">
        <v>100</v>
      </c>
    </row>
    <row r="25" spans="1:3">
      <c r="A25" s="3" t="s">
        <v>88</v>
      </c>
      <c r="B25" s="24"/>
      <c r="C25" s="24">
        <v>53.7</v>
      </c>
    </row>
    <row r="26" spans="1:3">
      <c r="A26" s="3" t="s">
        <v>89</v>
      </c>
      <c r="B26" s="24"/>
      <c r="C26" s="24">
        <v>120</v>
      </c>
    </row>
    <row r="27" spans="1:3">
      <c r="A27" s="3" t="s">
        <v>97</v>
      </c>
      <c r="B27" s="24"/>
      <c r="C27" s="24">
        <v>550</v>
      </c>
    </row>
    <row r="28" spans="1:3">
      <c r="A28" s="3" t="s">
        <v>93</v>
      </c>
      <c r="B28" s="24"/>
      <c r="C28" s="24">
        <v>100</v>
      </c>
    </row>
    <row r="29" spans="1:3">
      <c r="A29" s="3" t="s">
        <v>92</v>
      </c>
      <c r="B29" s="24"/>
      <c r="C29" s="24">
        <v>50</v>
      </c>
    </row>
    <row r="30" spans="1:3">
      <c r="A30" s="3" t="s">
        <v>91</v>
      </c>
      <c r="B30" s="24"/>
      <c r="C30" s="24">
        <v>24.23</v>
      </c>
    </row>
    <row r="31" spans="1:3" ht="15.75" thickBot="1">
      <c r="A31" s="3" t="s">
        <v>90</v>
      </c>
      <c r="B31" s="24"/>
      <c r="C31" s="24">
        <v>52.43</v>
      </c>
    </row>
    <row r="32" spans="1:3" ht="15.75" thickBot="1">
      <c r="A32" s="7" t="s">
        <v>99</v>
      </c>
      <c r="B32" s="25">
        <f>SUM(B4:B31)</f>
        <v>2715</v>
      </c>
      <c r="C32" s="26">
        <f>SUM(C4:C31)</f>
        <v>2279.3599999999997</v>
      </c>
    </row>
    <row r="33" spans="1:3" ht="15.75" thickBot="1">
      <c r="A33" s="6" t="s">
        <v>5</v>
      </c>
      <c r="B33" s="27">
        <f>SUM(B32-C32)</f>
        <v>435.64000000000033</v>
      </c>
      <c r="C33" s="94"/>
    </row>
    <row r="34" spans="1:3" ht="15.75" thickBot="1">
      <c r="A34" s="31" t="s">
        <v>6</v>
      </c>
      <c r="B34" s="32">
        <v>868.3</v>
      </c>
      <c r="C34" s="94"/>
    </row>
    <row r="35" spans="1:3" ht="15.75" thickBot="1">
      <c r="A35" s="5" t="s">
        <v>7</v>
      </c>
      <c r="B35" s="29">
        <f>SUM(B33+B34)</f>
        <v>1303.9400000000003</v>
      </c>
      <c r="C35" s="95"/>
    </row>
  </sheetData>
  <mergeCells count="3">
    <mergeCell ref="A1:C1"/>
    <mergeCell ref="A2:C2"/>
    <mergeCell ref="C33:C3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topLeftCell="A34" workbookViewId="0">
      <selection activeCell="B46" sqref="B46"/>
    </sheetView>
  </sheetViews>
  <sheetFormatPr defaultRowHeight="15"/>
  <cols>
    <col min="1" max="1" width="57.85546875" customWidth="1"/>
    <col min="2" max="2" width="14.28515625" style="30" bestFit="1" customWidth="1"/>
    <col min="3" max="3" width="14.28515625" style="30" customWidth="1"/>
  </cols>
  <sheetData>
    <row r="1" spans="1:3" ht="24" thickBot="1">
      <c r="A1" s="88" t="s">
        <v>173</v>
      </c>
      <c r="B1" s="89"/>
      <c r="C1" s="90"/>
    </row>
    <row r="2" spans="1:3" ht="18.75" thickBot="1">
      <c r="A2" s="91" t="s">
        <v>158</v>
      </c>
      <c r="B2" s="92"/>
      <c r="C2" s="93"/>
    </row>
    <row r="3" spans="1:3" ht="16.5" thickBot="1">
      <c r="A3" s="9" t="s">
        <v>1</v>
      </c>
      <c r="B3" s="22" t="s">
        <v>2</v>
      </c>
      <c r="C3" s="22" t="s">
        <v>3</v>
      </c>
    </row>
    <row r="4" spans="1:3">
      <c r="A4" s="35" t="s">
        <v>159</v>
      </c>
      <c r="B4" s="39">
        <v>200</v>
      </c>
      <c r="C4" s="39"/>
    </row>
    <row r="5" spans="1:3">
      <c r="A5" s="37" t="s">
        <v>160</v>
      </c>
      <c r="B5" s="40">
        <v>20</v>
      </c>
      <c r="C5" s="40"/>
    </row>
    <row r="6" spans="1:3">
      <c r="A6" s="41" t="s">
        <v>160</v>
      </c>
      <c r="B6" s="40">
        <v>20</v>
      </c>
      <c r="C6" s="40"/>
    </row>
    <row r="7" spans="1:3">
      <c r="A7" s="37" t="s">
        <v>164</v>
      </c>
      <c r="B7" s="40">
        <v>250</v>
      </c>
      <c r="C7" s="40"/>
    </row>
    <row r="8" spans="1:3">
      <c r="A8" s="37" t="s">
        <v>161</v>
      </c>
      <c r="B8" s="40">
        <v>1000</v>
      </c>
      <c r="C8" s="40"/>
    </row>
    <row r="9" spans="1:3">
      <c r="A9" s="37" t="s">
        <v>162</v>
      </c>
      <c r="B9" s="40">
        <v>80</v>
      </c>
      <c r="C9" s="40"/>
    </row>
    <row r="10" spans="1:3">
      <c r="A10" s="37" t="s">
        <v>100</v>
      </c>
      <c r="B10" s="40">
        <v>1000</v>
      </c>
      <c r="C10" s="40"/>
    </row>
    <row r="11" spans="1:3">
      <c r="A11" s="37" t="s">
        <v>163</v>
      </c>
      <c r="B11" s="40">
        <v>140</v>
      </c>
      <c r="C11" s="40"/>
    </row>
    <row r="12" spans="1:3">
      <c r="A12" s="3" t="s">
        <v>108</v>
      </c>
      <c r="B12" s="24"/>
      <c r="C12" s="24">
        <v>80.19</v>
      </c>
    </row>
    <row r="13" spans="1:3">
      <c r="A13" s="3" t="s">
        <v>101</v>
      </c>
      <c r="B13" s="24"/>
      <c r="C13" s="24">
        <v>41.8</v>
      </c>
    </row>
    <row r="14" spans="1:3">
      <c r="A14" s="3" t="s">
        <v>102</v>
      </c>
      <c r="B14" s="24"/>
      <c r="C14" s="24">
        <v>46</v>
      </c>
    </row>
    <row r="15" spans="1:3">
      <c r="A15" s="3" t="s">
        <v>111</v>
      </c>
      <c r="B15" s="24"/>
      <c r="C15" s="24">
        <v>70.08</v>
      </c>
    </row>
    <row r="16" spans="1:3">
      <c r="A16" s="3" t="s">
        <v>103</v>
      </c>
      <c r="B16" s="24"/>
      <c r="C16" s="24">
        <v>391.98</v>
      </c>
    </row>
    <row r="17" spans="1:3">
      <c r="A17" s="3" t="s">
        <v>104</v>
      </c>
      <c r="B17" s="24"/>
      <c r="C17" s="24">
        <v>84.45</v>
      </c>
    </row>
    <row r="18" spans="1:3">
      <c r="A18" s="3" t="s">
        <v>112</v>
      </c>
      <c r="B18" s="24"/>
      <c r="C18" s="24">
        <v>50.76</v>
      </c>
    </row>
    <row r="19" spans="1:3">
      <c r="A19" s="3" t="s">
        <v>113</v>
      </c>
      <c r="B19" s="24"/>
      <c r="C19" s="24">
        <v>50.76</v>
      </c>
    </row>
    <row r="20" spans="1:3">
      <c r="A20" s="3" t="s">
        <v>105</v>
      </c>
      <c r="B20" s="24"/>
      <c r="C20" s="24">
        <v>80</v>
      </c>
    </row>
    <row r="21" spans="1:3">
      <c r="A21" s="3" t="s">
        <v>106</v>
      </c>
      <c r="B21" s="24"/>
      <c r="C21" s="24">
        <v>50</v>
      </c>
    </row>
    <row r="22" spans="1:3">
      <c r="A22" s="3" t="s">
        <v>107</v>
      </c>
      <c r="B22" s="24"/>
      <c r="C22" s="24">
        <v>100</v>
      </c>
    </row>
    <row r="23" spans="1:3">
      <c r="A23" s="3" t="s">
        <v>166</v>
      </c>
      <c r="B23" s="24"/>
      <c r="C23" s="24">
        <v>215.36</v>
      </c>
    </row>
    <row r="24" spans="1:3">
      <c r="A24" s="2" t="s">
        <v>165</v>
      </c>
      <c r="B24" s="24"/>
      <c r="C24" s="24">
        <v>36.159999999999997</v>
      </c>
    </row>
    <row r="25" spans="1:3">
      <c r="A25" s="3" t="s">
        <v>167</v>
      </c>
      <c r="B25" s="24"/>
      <c r="C25" s="24">
        <v>215.36</v>
      </c>
    </row>
    <row r="26" spans="1:3">
      <c r="A26" s="2" t="s">
        <v>168</v>
      </c>
      <c r="B26" s="24"/>
      <c r="C26" s="24">
        <v>10</v>
      </c>
    </row>
    <row r="27" spans="1:3">
      <c r="A27" s="3" t="s">
        <v>169</v>
      </c>
      <c r="B27" s="24"/>
      <c r="C27" s="24">
        <v>17.5</v>
      </c>
    </row>
    <row r="28" spans="1:3">
      <c r="A28" s="2" t="s">
        <v>114</v>
      </c>
      <c r="B28" s="24"/>
      <c r="C28" s="24">
        <v>17.22</v>
      </c>
    </row>
    <row r="29" spans="1:3">
      <c r="A29" s="3" t="s">
        <v>110</v>
      </c>
      <c r="B29" s="24"/>
      <c r="C29" s="24">
        <v>50</v>
      </c>
    </row>
    <row r="30" spans="1:3">
      <c r="A30" s="3" t="s">
        <v>170</v>
      </c>
      <c r="B30" s="24"/>
      <c r="C30" s="24">
        <v>17.22</v>
      </c>
    </row>
    <row r="31" spans="1:3">
      <c r="A31" s="3" t="s">
        <v>16</v>
      </c>
      <c r="B31" s="24"/>
      <c r="C31" s="24">
        <v>160</v>
      </c>
    </row>
    <row r="32" spans="1:3">
      <c r="A32" s="2" t="s">
        <v>115</v>
      </c>
      <c r="B32" s="24"/>
      <c r="C32" s="24">
        <v>308</v>
      </c>
    </row>
    <row r="33" spans="1:3">
      <c r="A33" s="2" t="s">
        <v>109</v>
      </c>
      <c r="B33" s="24"/>
      <c r="C33" s="24">
        <v>50</v>
      </c>
    </row>
    <row r="34" spans="1:3">
      <c r="A34" s="3"/>
      <c r="B34" s="24"/>
      <c r="C34" s="24"/>
    </row>
    <row r="35" spans="1:3">
      <c r="A35" s="2"/>
      <c r="B35" s="24"/>
      <c r="C35" s="24"/>
    </row>
    <row r="36" spans="1:3">
      <c r="A36" s="3"/>
      <c r="B36" s="24"/>
      <c r="C36" s="24"/>
    </row>
    <row r="37" spans="1:3">
      <c r="A37" s="2"/>
      <c r="B37" s="24"/>
      <c r="C37" s="24"/>
    </row>
    <row r="38" spans="1:3">
      <c r="A38" s="2"/>
      <c r="B38" s="24"/>
      <c r="C38" s="24"/>
    </row>
    <row r="39" spans="1:3">
      <c r="A39" s="2"/>
      <c r="B39" s="24"/>
      <c r="C39" s="24"/>
    </row>
    <row r="40" spans="1:3">
      <c r="A40" s="2"/>
      <c r="B40" s="24"/>
      <c r="C40" s="24"/>
    </row>
    <row r="41" spans="1:3">
      <c r="A41" s="2"/>
      <c r="B41" s="24"/>
      <c r="C41" s="24"/>
    </row>
    <row r="42" spans="1:3" ht="15.75" thickBot="1">
      <c r="A42" s="4"/>
      <c r="B42" s="42"/>
      <c r="C42" s="42"/>
    </row>
    <row r="43" spans="1:3" ht="15.75" thickBot="1">
      <c r="A43" s="7" t="s">
        <v>4</v>
      </c>
      <c r="B43" s="25">
        <f>SUM(B4:B42)</f>
        <v>2710</v>
      </c>
      <c r="C43" s="26">
        <f>SUM(C4:C42)</f>
        <v>2142.84</v>
      </c>
    </row>
    <row r="44" spans="1:3" ht="15.75" thickBot="1">
      <c r="A44" s="6" t="s">
        <v>5</v>
      </c>
      <c r="B44" s="27">
        <f>SUM(B43-C43)</f>
        <v>567.15999999999985</v>
      </c>
      <c r="C44" s="94"/>
    </row>
    <row r="45" spans="1:3" ht="15.75" thickBot="1">
      <c r="A45" s="31" t="s">
        <v>6</v>
      </c>
      <c r="B45" s="32">
        <f>JANEIRO!B35</f>
        <v>1303.9400000000003</v>
      </c>
      <c r="C45" s="94"/>
    </row>
    <row r="46" spans="1:3" ht="15.75" thickBot="1">
      <c r="A46" s="5" t="s">
        <v>7</v>
      </c>
      <c r="B46" s="29">
        <f>SUM(B44+B45)</f>
        <v>1871.1000000000001</v>
      </c>
      <c r="C46" s="95"/>
    </row>
  </sheetData>
  <mergeCells count="3">
    <mergeCell ref="A1:C1"/>
    <mergeCell ref="A2:C2"/>
    <mergeCell ref="C44:C4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7"/>
  <sheetViews>
    <sheetView topLeftCell="A34" workbookViewId="0">
      <selection activeCell="B46" sqref="B46"/>
    </sheetView>
  </sheetViews>
  <sheetFormatPr defaultRowHeight="15"/>
  <cols>
    <col min="1" max="1" width="58" customWidth="1"/>
    <col min="2" max="2" width="14.28515625" style="30" bestFit="1" customWidth="1"/>
    <col min="3" max="3" width="14.28515625" style="30" customWidth="1"/>
  </cols>
  <sheetData>
    <row r="1" spans="1:3" ht="24" thickBot="1">
      <c r="A1" s="88" t="s">
        <v>116</v>
      </c>
      <c r="B1" s="89"/>
      <c r="C1" s="90"/>
    </row>
    <row r="2" spans="1:3" ht="18.75" thickBot="1">
      <c r="A2" s="91" t="s">
        <v>176</v>
      </c>
      <c r="B2" s="92"/>
      <c r="C2" s="93"/>
    </row>
    <row r="3" spans="1:3" ht="16.5" thickBot="1">
      <c r="A3" s="9" t="s">
        <v>1</v>
      </c>
      <c r="B3" s="22" t="s">
        <v>2</v>
      </c>
      <c r="C3" s="22" t="s">
        <v>3</v>
      </c>
    </row>
    <row r="4" spans="1:3">
      <c r="A4" s="35" t="s">
        <v>117</v>
      </c>
      <c r="B4" s="39">
        <v>100</v>
      </c>
      <c r="C4" s="23"/>
    </row>
    <row r="5" spans="1:3">
      <c r="A5" s="35" t="s">
        <v>118</v>
      </c>
      <c r="B5" s="39">
        <v>100</v>
      </c>
      <c r="C5" s="23"/>
    </row>
    <row r="6" spans="1:3">
      <c r="A6" s="37" t="s">
        <v>119</v>
      </c>
      <c r="B6" s="40">
        <v>1000</v>
      </c>
      <c r="C6" s="24"/>
    </row>
    <row r="7" spans="1:3">
      <c r="A7" s="37" t="s">
        <v>120</v>
      </c>
      <c r="B7" s="40">
        <v>250</v>
      </c>
      <c r="C7" s="24"/>
    </row>
    <row r="8" spans="1:3">
      <c r="A8" s="37" t="s">
        <v>121</v>
      </c>
      <c r="B8" s="40">
        <v>30</v>
      </c>
      <c r="C8" s="24"/>
    </row>
    <row r="9" spans="1:3">
      <c r="A9" s="37" t="s">
        <v>122</v>
      </c>
      <c r="B9" s="40">
        <v>1600</v>
      </c>
      <c r="C9" s="24"/>
    </row>
    <row r="10" spans="1:3">
      <c r="A10" s="37" t="s">
        <v>123</v>
      </c>
      <c r="B10" s="40">
        <v>20</v>
      </c>
      <c r="C10" s="24"/>
    </row>
    <row r="11" spans="1:3">
      <c r="A11" s="37" t="s">
        <v>124</v>
      </c>
      <c r="B11" s="40">
        <v>50</v>
      </c>
      <c r="C11" s="24"/>
    </row>
    <row r="12" spans="1:3">
      <c r="A12" s="37" t="s">
        <v>125</v>
      </c>
      <c r="B12" s="40">
        <v>20</v>
      </c>
      <c r="C12" s="24"/>
    </row>
    <row r="13" spans="1:3">
      <c r="A13" s="37" t="s">
        <v>126</v>
      </c>
      <c r="B13" s="40">
        <v>50</v>
      </c>
      <c r="C13" s="24"/>
    </row>
    <row r="14" spans="1:3">
      <c r="A14" s="3" t="s">
        <v>17</v>
      </c>
      <c r="B14" s="24"/>
      <c r="C14" s="24">
        <v>108</v>
      </c>
    </row>
    <row r="15" spans="1:3">
      <c r="A15" s="3" t="s">
        <v>18</v>
      </c>
      <c r="B15" s="24"/>
      <c r="C15" s="24">
        <v>300</v>
      </c>
    </row>
    <row r="16" spans="1:3">
      <c r="A16" s="3" t="s">
        <v>18</v>
      </c>
      <c r="B16" s="24"/>
      <c r="C16" s="24">
        <v>240</v>
      </c>
    </row>
    <row r="17" spans="1:3">
      <c r="A17" s="3" t="s">
        <v>129</v>
      </c>
      <c r="B17" s="24"/>
      <c r="C17" s="24">
        <v>300</v>
      </c>
    </row>
    <row r="18" spans="1:3">
      <c r="A18" s="3" t="s">
        <v>130</v>
      </c>
      <c r="B18" s="24"/>
      <c r="C18" s="24">
        <v>240</v>
      </c>
    </row>
    <row r="19" spans="1:3">
      <c r="A19" s="3" t="s">
        <v>19</v>
      </c>
      <c r="B19" s="24"/>
      <c r="C19" s="24">
        <v>80</v>
      </c>
    </row>
    <row r="20" spans="1:3">
      <c r="A20" s="3" t="s">
        <v>20</v>
      </c>
      <c r="B20" s="24"/>
      <c r="C20" s="24">
        <v>60</v>
      </c>
    </row>
    <row r="21" spans="1:3">
      <c r="A21" s="3" t="s">
        <v>131</v>
      </c>
      <c r="B21" s="24"/>
      <c r="C21" s="24">
        <v>49</v>
      </c>
    </row>
    <row r="22" spans="1:3">
      <c r="A22" s="3" t="s">
        <v>132</v>
      </c>
      <c r="B22" s="24"/>
      <c r="C22" s="24">
        <v>1498.35</v>
      </c>
    </row>
    <row r="23" spans="1:3">
      <c r="A23" s="3" t="s">
        <v>21</v>
      </c>
      <c r="B23" s="24"/>
      <c r="C23" s="24">
        <v>35</v>
      </c>
    </row>
    <row r="24" spans="1:3">
      <c r="A24" s="3" t="s">
        <v>22</v>
      </c>
      <c r="B24" s="24"/>
      <c r="C24" s="24">
        <v>129</v>
      </c>
    </row>
    <row r="25" spans="1:3">
      <c r="A25" s="3" t="s">
        <v>133</v>
      </c>
      <c r="B25" s="24"/>
      <c r="C25" s="24">
        <v>296.31</v>
      </c>
    </row>
    <row r="26" spans="1:3">
      <c r="A26" s="3" t="s">
        <v>134</v>
      </c>
      <c r="B26" s="24"/>
      <c r="C26" s="24">
        <v>1.95</v>
      </c>
    </row>
    <row r="27" spans="1:3">
      <c r="A27" s="3" t="s">
        <v>127</v>
      </c>
      <c r="B27" s="24"/>
      <c r="C27" s="24">
        <v>40</v>
      </c>
    </row>
    <row r="28" spans="1:3">
      <c r="A28" s="3" t="s">
        <v>23</v>
      </c>
      <c r="B28" s="24"/>
      <c r="C28" s="24">
        <v>97.11</v>
      </c>
    </row>
    <row r="29" spans="1:3">
      <c r="A29" s="3" t="s">
        <v>24</v>
      </c>
      <c r="B29" s="24"/>
      <c r="C29" s="24">
        <v>53</v>
      </c>
    </row>
    <row r="30" spans="1:3">
      <c r="A30" s="2" t="s">
        <v>25</v>
      </c>
      <c r="B30" s="24"/>
      <c r="C30" s="24">
        <v>13.62</v>
      </c>
    </row>
    <row r="31" spans="1:3">
      <c r="A31" s="2" t="s">
        <v>26</v>
      </c>
      <c r="B31" s="24"/>
      <c r="C31" s="24">
        <v>150</v>
      </c>
    </row>
    <row r="32" spans="1:3">
      <c r="A32" s="2" t="s">
        <v>135</v>
      </c>
      <c r="B32" s="24"/>
      <c r="C32" s="24">
        <v>300</v>
      </c>
    </row>
    <row r="33" spans="1:3">
      <c r="A33" s="2" t="s">
        <v>174</v>
      </c>
      <c r="B33" s="24"/>
      <c r="C33" s="24">
        <v>100</v>
      </c>
    </row>
    <row r="34" spans="1:3">
      <c r="A34" s="3" t="s">
        <v>27</v>
      </c>
      <c r="B34" s="24"/>
      <c r="C34" s="24">
        <v>30</v>
      </c>
    </row>
    <row r="35" spans="1:3">
      <c r="A35" s="3" t="s">
        <v>27</v>
      </c>
      <c r="B35" s="24"/>
      <c r="C35" s="24">
        <v>30</v>
      </c>
    </row>
    <row r="36" spans="1:3">
      <c r="A36" s="3" t="s">
        <v>136</v>
      </c>
      <c r="B36" s="24"/>
      <c r="C36" s="24">
        <v>160</v>
      </c>
    </row>
    <row r="37" spans="1:3">
      <c r="A37" s="3" t="s">
        <v>28</v>
      </c>
      <c r="B37" s="24"/>
      <c r="C37" s="24">
        <v>3</v>
      </c>
    </row>
    <row r="38" spans="1:3">
      <c r="A38" s="3" t="s">
        <v>29</v>
      </c>
      <c r="B38" s="24"/>
      <c r="C38" s="24">
        <v>3</v>
      </c>
    </row>
    <row r="39" spans="1:3">
      <c r="A39" s="17" t="s">
        <v>128</v>
      </c>
      <c r="B39" s="24"/>
      <c r="C39" s="24">
        <v>50</v>
      </c>
    </row>
    <row r="40" spans="1:3">
      <c r="A40" s="17" t="s">
        <v>137</v>
      </c>
      <c r="B40" s="24"/>
      <c r="C40" s="24">
        <v>20</v>
      </c>
    </row>
    <row r="41" spans="1:3">
      <c r="A41" s="34"/>
      <c r="B41" s="42"/>
      <c r="C41" s="42"/>
    </row>
    <row r="42" spans="1:3">
      <c r="A42" s="18"/>
      <c r="B42" s="42"/>
      <c r="C42" s="42"/>
    </row>
    <row r="43" spans="1:3" ht="15.75" thickBot="1">
      <c r="A43" s="4"/>
      <c r="B43" s="42"/>
      <c r="C43" s="42"/>
    </row>
    <row r="44" spans="1:3" ht="15.75" thickBot="1">
      <c r="A44" s="7" t="s">
        <v>4</v>
      </c>
      <c r="B44" s="25">
        <f>SUM(B4:B43)</f>
        <v>3220</v>
      </c>
      <c r="C44" s="26">
        <f>SUM(C4:C43)</f>
        <v>4387.34</v>
      </c>
    </row>
    <row r="45" spans="1:3" ht="15.75" thickBot="1">
      <c r="A45" s="6" t="s">
        <v>5</v>
      </c>
      <c r="B45" s="27">
        <f>SUM(B44-C44)</f>
        <v>-1167.3400000000001</v>
      </c>
      <c r="C45" s="94"/>
    </row>
    <row r="46" spans="1:3" ht="15.75" thickBot="1">
      <c r="A46" s="31" t="s">
        <v>6</v>
      </c>
      <c r="B46" s="32">
        <f>FEVEREIRO!B46</f>
        <v>1871.1000000000001</v>
      </c>
      <c r="C46" s="94"/>
    </row>
    <row r="47" spans="1:3" ht="15.75" thickBot="1">
      <c r="A47" s="5" t="s">
        <v>7</v>
      </c>
      <c r="B47" s="29">
        <f>SUM(B45+B46)</f>
        <v>703.76</v>
      </c>
      <c r="C47" s="95"/>
    </row>
  </sheetData>
  <mergeCells count="3">
    <mergeCell ref="A1:C1"/>
    <mergeCell ref="A2:C2"/>
    <mergeCell ref="C45:C4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opLeftCell="A37" workbookViewId="0">
      <selection activeCell="B40" sqref="B40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5" ht="24" thickBot="1">
      <c r="A1" s="88" t="s">
        <v>139</v>
      </c>
      <c r="B1" s="89"/>
      <c r="C1" s="90"/>
    </row>
    <row r="2" spans="1:5" ht="18.75" thickBot="1">
      <c r="A2" s="91" t="s">
        <v>138</v>
      </c>
      <c r="B2" s="92"/>
      <c r="C2" s="93"/>
    </row>
    <row r="3" spans="1:5" ht="16.5" thickBot="1">
      <c r="A3" s="9" t="s">
        <v>1</v>
      </c>
      <c r="B3" s="1" t="s">
        <v>2</v>
      </c>
      <c r="C3" s="1" t="s">
        <v>3</v>
      </c>
    </row>
    <row r="4" spans="1:5">
      <c r="A4" s="35" t="s">
        <v>146</v>
      </c>
      <c r="B4" s="36">
        <v>1000</v>
      </c>
      <c r="C4" s="36"/>
    </row>
    <row r="5" spans="1:5">
      <c r="A5" s="37" t="s">
        <v>147</v>
      </c>
      <c r="B5" s="38">
        <v>250</v>
      </c>
      <c r="C5" s="38"/>
    </row>
    <row r="6" spans="1:5">
      <c r="A6" s="37" t="s">
        <v>148</v>
      </c>
      <c r="B6" s="38">
        <v>50</v>
      </c>
      <c r="C6" s="38"/>
    </row>
    <row r="7" spans="1:5">
      <c r="A7" s="37" t="s">
        <v>149</v>
      </c>
      <c r="B7" s="38">
        <v>20</v>
      </c>
      <c r="C7" s="38"/>
    </row>
    <row r="8" spans="1:5">
      <c r="A8" s="37" t="s">
        <v>45</v>
      </c>
      <c r="B8" s="38">
        <v>20</v>
      </c>
      <c r="C8" s="38"/>
    </row>
    <row r="9" spans="1:5">
      <c r="A9" s="37" t="s">
        <v>43</v>
      </c>
      <c r="B9" s="38">
        <v>450</v>
      </c>
      <c r="C9" s="38"/>
    </row>
    <row r="10" spans="1:5">
      <c r="A10" s="37" t="s">
        <v>150</v>
      </c>
      <c r="B10" s="38">
        <v>80</v>
      </c>
      <c r="C10" s="38"/>
    </row>
    <row r="11" spans="1:5">
      <c r="A11" s="37" t="s">
        <v>44</v>
      </c>
      <c r="B11" s="38">
        <v>50</v>
      </c>
      <c r="C11" s="38"/>
    </row>
    <row r="12" spans="1:5">
      <c r="A12" s="37" t="s">
        <v>151</v>
      </c>
      <c r="B12" s="38">
        <v>40</v>
      </c>
      <c r="C12" s="38"/>
    </row>
    <row r="13" spans="1:5">
      <c r="A13" s="37" t="s">
        <v>152</v>
      </c>
      <c r="B13" s="38">
        <v>1100</v>
      </c>
      <c r="C13" s="38"/>
    </row>
    <row r="14" spans="1:5">
      <c r="A14" s="3" t="s">
        <v>30</v>
      </c>
      <c r="B14" s="12"/>
      <c r="C14" s="12">
        <v>42</v>
      </c>
      <c r="E14" t="s">
        <v>35</v>
      </c>
    </row>
    <row r="15" spans="1:5">
      <c r="A15" s="3" t="s">
        <v>145</v>
      </c>
      <c r="B15" s="12"/>
      <c r="C15" s="12">
        <v>50</v>
      </c>
    </row>
    <row r="16" spans="1:5">
      <c r="A16" s="3" t="s">
        <v>141</v>
      </c>
      <c r="B16" s="12"/>
      <c r="C16" s="12">
        <v>50</v>
      </c>
    </row>
    <row r="17" spans="1:3">
      <c r="A17" s="3" t="s">
        <v>140</v>
      </c>
      <c r="B17" s="12"/>
      <c r="C17" s="12">
        <v>88.4</v>
      </c>
    </row>
    <row r="18" spans="1:3">
      <c r="A18" s="3" t="s">
        <v>142</v>
      </c>
      <c r="B18" s="12"/>
      <c r="C18" s="12">
        <v>112.22</v>
      </c>
    </row>
    <row r="19" spans="1:3">
      <c r="A19" s="3" t="s">
        <v>143</v>
      </c>
      <c r="B19" s="12"/>
      <c r="C19" s="12">
        <v>50</v>
      </c>
    </row>
    <row r="20" spans="1:3">
      <c r="A20" s="3" t="s">
        <v>153</v>
      </c>
      <c r="B20" s="12"/>
      <c r="C20" s="12">
        <v>300</v>
      </c>
    </row>
    <row r="21" spans="1:3">
      <c r="A21" s="3" t="s">
        <v>153</v>
      </c>
      <c r="B21" s="12"/>
      <c r="C21" s="12">
        <v>300</v>
      </c>
    </row>
    <row r="22" spans="1:3">
      <c r="A22" s="3" t="s">
        <v>154</v>
      </c>
      <c r="B22" s="12"/>
      <c r="C22" s="12">
        <v>180</v>
      </c>
    </row>
    <row r="23" spans="1:3">
      <c r="A23" s="2" t="s">
        <v>32</v>
      </c>
      <c r="B23" s="12"/>
      <c r="C23" s="12">
        <v>21.27</v>
      </c>
    </row>
    <row r="24" spans="1:3">
      <c r="A24" s="2" t="s">
        <v>33</v>
      </c>
      <c r="B24" s="12"/>
      <c r="C24" s="12">
        <v>7.73</v>
      </c>
    </row>
    <row r="25" spans="1:3">
      <c r="A25" s="2" t="s">
        <v>31</v>
      </c>
      <c r="B25" s="12"/>
      <c r="C25" s="12">
        <v>27.39</v>
      </c>
    </row>
    <row r="26" spans="1:3">
      <c r="A26" s="3" t="s">
        <v>155</v>
      </c>
      <c r="B26" s="12"/>
      <c r="C26" s="12">
        <v>390</v>
      </c>
    </row>
    <row r="27" spans="1:3">
      <c r="A27" s="2" t="s">
        <v>34</v>
      </c>
      <c r="B27" s="12"/>
      <c r="C27" s="12">
        <v>42</v>
      </c>
    </row>
    <row r="28" spans="1:3">
      <c r="A28" s="3" t="s">
        <v>156</v>
      </c>
      <c r="B28" s="12"/>
      <c r="C28" s="12">
        <v>130</v>
      </c>
    </row>
    <row r="29" spans="1:3">
      <c r="A29" s="2" t="s">
        <v>144</v>
      </c>
      <c r="B29" s="12"/>
      <c r="C29" s="12">
        <v>80</v>
      </c>
    </row>
    <row r="30" spans="1:3">
      <c r="A30" s="3" t="s">
        <v>157</v>
      </c>
      <c r="B30" s="12"/>
      <c r="C30" s="12">
        <v>1027</v>
      </c>
    </row>
    <row r="31" spans="1:3">
      <c r="A31" s="3"/>
      <c r="B31" s="12"/>
      <c r="C31" s="12"/>
    </row>
    <row r="32" spans="1:3">
      <c r="A32" s="2"/>
      <c r="B32" s="12"/>
      <c r="C32" s="12"/>
    </row>
    <row r="33" spans="1:3">
      <c r="A33" s="2"/>
      <c r="B33" s="12"/>
      <c r="C33" s="12"/>
    </row>
    <row r="34" spans="1:3">
      <c r="A34" s="2"/>
      <c r="B34" s="12"/>
      <c r="C34" s="12"/>
    </row>
    <row r="35" spans="1:3">
      <c r="A35" s="2"/>
      <c r="B35" s="12"/>
      <c r="C35" s="12"/>
    </row>
    <row r="36" spans="1:3">
      <c r="A36" s="2"/>
      <c r="B36" s="12"/>
      <c r="C36" s="12"/>
    </row>
    <row r="37" spans="1:3" ht="15.75" thickBot="1">
      <c r="A37" s="4"/>
      <c r="B37" s="13"/>
      <c r="C37" s="13"/>
    </row>
    <row r="38" spans="1:3" ht="15.75" thickBot="1">
      <c r="A38" s="7" t="s">
        <v>4</v>
      </c>
      <c r="B38" s="10">
        <f>SUM(B4:B37)</f>
        <v>3060</v>
      </c>
      <c r="C38" s="11">
        <f>SUM(C4:C37)</f>
        <v>2898.01</v>
      </c>
    </row>
    <row r="39" spans="1:3" ht="15.75" thickBot="1">
      <c r="A39" s="6" t="s">
        <v>5</v>
      </c>
      <c r="B39" s="14">
        <f>SUM(B38-C38)</f>
        <v>161.98999999999978</v>
      </c>
      <c r="C39" s="96"/>
    </row>
    <row r="40" spans="1:3" ht="15.75" thickBot="1">
      <c r="A40" s="31" t="s">
        <v>6</v>
      </c>
      <c r="B40" s="33">
        <f>MARÇO!B47</f>
        <v>703.76</v>
      </c>
      <c r="C40" s="96"/>
    </row>
    <row r="41" spans="1:3" ht="15.75" thickBot="1">
      <c r="A41" s="5" t="s">
        <v>7</v>
      </c>
      <c r="B41" s="15">
        <f>SUM(B39+B40)</f>
        <v>865.74999999999977</v>
      </c>
      <c r="C41" s="97"/>
    </row>
  </sheetData>
  <mergeCells count="3">
    <mergeCell ref="A1:C1"/>
    <mergeCell ref="A2:C2"/>
    <mergeCell ref="C39:C4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0"/>
  <sheetViews>
    <sheetView topLeftCell="A20" workbookViewId="0">
      <selection activeCell="B40" sqref="B40"/>
    </sheetView>
  </sheetViews>
  <sheetFormatPr defaultRowHeight="15"/>
  <cols>
    <col min="1" max="1" width="57.85546875" customWidth="1"/>
    <col min="2" max="2" width="14.28515625" style="30" bestFit="1" customWidth="1"/>
    <col min="3" max="3" width="14.28515625" style="30" customWidth="1"/>
  </cols>
  <sheetData>
    <row r="1" spans="1:3" ht="24" thickBot="1">
      <c r="A1" s="88" t="s">
        <v>177</v>
      </c>
      <c r="B1" s="89"/>
      <c r="C1" s="90"/>
    </row>
    <row r="2" spans="1:3" ht="18.75" thickBot="1">
      <c r="A2" s="91" t="s">
        <v>175</v>
      </c>
      <c r="B2" s="92"/>
      <c r="C2" s="93"/>
    </row>
    <row r="3" spans="1:3" ht="16.5" thickBot="1">
      <c r="A3" s="9" t="s">
        <v>1</v>
      </c>
      <c r="B3" s="22" t="s">
        <v>2</v>
      </c>
      <c r="C3" s="22" t="s">
        <v>3</v>
      </c>
    </row>
    <row r="4" spans="1:3">
      <c r="A4" s="8" t="s">
        <v>182</v>
      </c>
      <c r="B4" s="23">
        <v>1000</v>
      </c>
      <c r="C4" s="23"/>
    </row>
    <row r="5" spans="1:3">
      <c r="A5" s="3" t="s">
        <v>42</v>
      </c>
      <c r="B5" s="24">
        <v>20</v>
      </c>
      <c r="C5" s="24"/>
    </row>
    <row r="6" spans="1:3">
      <c r="A6" s="3" t="s">
        <v>184</v>
      </c>
      <c r="B6" s="24">
        <v>250</v>
      </c>
      <c r="C6" s="24"/>
    </row>
    <row r="7" spans="1:3">
      <c r="A7" s="3" t="s">
        <v>183</v>
      </c>
      <c r="B7" s="24">
        <v>300</v>
      </c>
      <c r="C7" s="24"/>
    </row>
    <row r="8" spans="1:3">
      <c r="A8" s="3"/>
      <c r="B8" s="24"/>
      <c r="C8" s="24"/>
    </row>
    <row r="9" spans="1:3">
      <c r="A9" s="3" t="s">
        <v>185</v>
      </c>
      <c r="B9" s="24"/>
      <c r="C9" s="24">
        <v>2.61</v>
      </c>
    </row>
    <row r="10" spans="1:3">
      <c r="A10" s="3" t="s">
        <v>178</v>
      </c>
      <c r="B10" s="24"/>
      <c r="C10" s="24">
        <v>200</v>
      </c>
    </row>
    <row r="11" spans="1:3">
      <c r="A11" s="3" t="s">
        <v>186</v>
      </c>
      <c r="B11" s="24"/>
      <c r="C11" s="24">
        <v>20.9</v>
      </c>
    </row>
    <row r="12" spans="1:3">
      <c r="A12" s="3" t="s">
        <v>187</v>
      </c>
      <c r="B12" s="24"/>
      <c r="C12" s="24">
        <v>47.18</v>
      </c>
    </row>
    <row r="13" spans="1:3">
      <c r="A13" s="3" t="s">
        <v>179</v>
      </c>
      <c r="B13" s="24"/>
      <c r="C13" s="24">
        <v>49</v>
      </c>
    </row>
    <row r="14" spans="1:3">
      <c r="A14" s="3" t="s">
        <v>188</v>
      </c>
      <c r="B14" s="24"/>
      <c r="C14" s="24">
        <v>17.96</v>
      </c>
    </row>
    <row r="15" spans="1:3">
      <c r="A15" s="3" t="s">
        <v>189</v>
      </c>
      <c r="B15" s="24"/>
      <c r="C15" s="24">
        <v>75.400000000000006</v>
      </c>
    </row>
    <row r="16" spans="1:3">
      <c r="A16" s="3" t="s">
        <v>190</v>
      </c>
      <c r="B16" s="24"/>
      <c r="C16" s="24">
        <v>12.98</v>
      </c>
    </row>
    <row r="17" spans="1:4">
      <c r="A17" s="3" t="s">
        <v>180</v>
      </c>
      <c r="B17" s="24"/>
      <c r="C17" s="24">
        <v>50</v>
      </c>
    </row>
    <row r="18" spans="1:4">
      <c r="A18" s="3" t="s">
        <v>181</v>
      </c>
      <c r="B18" s="24"/>
      <c r="C18" s="43">
        <v>2.2999999999999998</v>
      </c>
    </row>
    <row r="19" spans="1:4">
      <c r="A19" s="3" t="s">
        <v>191</v>
      </c>
      <c r="B19" s="24"/>
      <c r="C19" s="24">
        <v>50</v>
      </c>
    </row>
    <row r="20" spans="1:4">
      <c r="A20" s="3" t="s">
        <v>191</v>
      </c>
      <c r="B20" s="24"/>
      <c r="C20" s="24">
        <v>50</v>
      </c>
    </row>
    <row r="21" spans="1:4">
      <c r="A21" s="3" t="s">
        <v>192</v>
      </c>
      <c r="B21" s="24"/>
      <c r="C21" s="24">
        <v>100</v>
      </c>
    </row>
    <row r="22" spans="1:4">
      <c r="A22" s="3" t="s">
        <v>193</v>
      </c>
      <c r="B22" s="24"/>
      <c r="C22" s="24">
        <v>100</v>
      </c>
    </row>
    <row r="23" spans="1:4">
      <c r="A23" s="3" t="s">
        <v>194</v>
      </c>
      <c r="B23" s="24"/>
      <c r="C23" s="24">
        <v>32</v>
      </c>
    </row>
    <row r="24" spans="1:4">
      <c r="A24" s="3" t="s">
        <v>195</v>
      </c>
      <c r="B24" s="24"/>
      <c r="C24" s="24">
        <v>650</v>
      </c>
    </row>
    <row r="25" spans="1:4">
      <c r="A25" s="3" t="s">
        <v>196</v>
      </c>
      <c r="B25" s="24"/>
      <c r="C25" s="24">
        <v>50.5</v>
      </c>
    </row>
    <row r="26" spans="1:4">
      <c r="A26" s="2" t="s">
        <v>197</v>
      </c>
      <c r="B26" s="24"/>
      <c r="C26" s="24">
        <v>33</v>
      </c>
    </row>
    <row r="27" spans="1:4">
      <c r="A27" s="2"/>
      <c r="B27" s="24"/>
      <c r="C27" s="24"/>
    </row>
    <row r="28" spans="1:4">
      <c r="A28" s="3"/>
      <c r="B28" s="24"/>
      <c r="C28" s="24"/>
    </row>
    <row r="29" spans="1:4">
      <c r="A29" s="2"/>
      <c r="B29" s="24"/>
      <c r="C29" s="24"/>
      <c r="D29" t="s">
        <v>36</v>
      </c>
    </row>
    <row r="30" spans="1:4">
      <c r="A30" s="3"/>
      <c r="B30" s="24"/>
      <c r="C30" s="24"/>
    </row>
    <row r="31" spans="1:4">
      <c r="A31" s="2"/>
      <c r="B31" s="24"/>
      <c r="C31" s="24"/>
    </row>
    <row r="32" spans="1:4">
      <c r="A32" s="2"/>
      <c r="B32" s="24"/>
      <c r="C32" s="24"/>
    </row>
    <row r="33" spans="1:3">
      <c r="A33" s="2"/>
      <c r="B33" s="24"/>
      <c r="C33" s="24"/>
    </row>
    <row r="34" spans="1:3">
      <c r="A34" s="2"/>
      <c r="B34" s="24"/>
      <c r="C34" s="24"/>
    </row>
    <row r="35" spans="1:3">
      <c r="A35" s="2"/>
      <c r="B35" s="24"/>
      <c r="C35" s="24"/>
    </row>
    <row r="36" spans="1:3" ht="15.75" thickBot="1">
      <c r="A36" s="4"/>
      <c r="B36" s="42"/>
      <c r="C36" s="42"/>
    </row>
    <row r="37" spans="1:3" ht="15.75" thickBot="1">
      <c r="A37" s="7" t="s">
        <v>4</v>
      </c>
      <c r="B37" s="25">
        <f>SUM(B4:B36)</f>
        <v>1570</v>
      </c>
      <c r="C37" s="26">
        <f>SUM(C4:C36)</f>
        <v>1543.83</v>
      </c>
    </row>
    <row r="38" spans="1:3" ht="15.75" thickBot="1">
      <c r="A38" s="6" t="s">
        <v>5</v>
      </c>
      <c r="B38" s="27">
        <f>SUM(B37-C37)</f>
        <v>26.170000000000073</v>
      </c>
      <c r="C38" s="94"/>
    </row>
    <row r="39" spans="1:3" ht="15.75" thickBot="1">
      <c r="A39" s="31" t="s">
        <v>6</v>
      </c>
      <c r="B39" s="32">
        <f>ABRIL!B41</f>
        <v>865.74999999999977</v>
      </c>
      <c r="C39" s="94"/>
    </row>
    <row r="40" spans="1:3" ht="15.75" thickBot="1">
      <c r="A40" s="5" t="s">
        <v>7</v>
      </c>
      <c r="B40" s="44">
        <f>B37-C37</f>
        <v>26.170000000000073</v>
      </c>
      <c r="C40" s="95"/>
    </row>
  </sheetData>
  <mergeCells count="3">
    <mergeCell ref="A1:C1"/>
    <mergeCell ref="A2:C2"/>
    <mergeCell ref="C38:C4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1"/>
  <sheetViews>
    <sheetView tabSelected="1" zoomScale="98" zoomScaleNormal="98" workbookViewId="0">
      <selection activeCell="F48" sqref="F48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3" ht="24" thickBot="1">
      <c r="A1" s="88" t="s">
        <v>0</v>
      </c>
      <c r="B1" s="89"/>
      <c r="C1" s="90"/>
    </row>
    <row r="2" spans="1:3" ht="18.75" thickBot="1">
      <c r="A2" s="91" t="s">
        <v>223</v>
      </c>
      <c r="B2" s="92"/>
      <c r="C2" s="93"/>
    </row>
    <row r="3" spans="1:3" ht="15.75">
      <c r="A3" s="45" t="s">
        <v>1</v>
      </c>
      <c r="B3" s="46" t="s">
        <v>2</v>
      </c>
      <c r="C3" s="46" t="s">
        <v>3</v>
      </c>
    </row>
    <row r="4" spans="1:3">
      <c r="A4" s="47" t="s">
        <v>198</v>
      </c>
      <c r="B4" s="40">
        <v>1000</v>
      </c>
      <c r="C4" s="40"/>
    </row>
    <row r="5" spans="1:3">
      <c r="A5" s="47" t="s">
        <v>199</v>
      </c>
      <c r="B5" s="40">
        <v>50</v>
      </c>
      <c r="C5" s="40"/>
    </row>
    <row r="6" spans="1:3">
      <c r="A6" s="47" t="s">
        <v>200</v>
      </c>
      <c r="B6" s="40">
        <v>250</v>
      </c>
      <c r="C6" s="40"/>
    </row>
    <row r="7" spans="1:3">
      <c r="A7" s="47" t="s">
        <v>201</v>
      </c>
      <c r="B7" s="40">
        <v>49</v>
      </c>
      <c r="C7" s="40"/>
    </row>
    <row r="8" spans="1:3">
      <c r="A8" s="47" t="s">
        <v>202</v>
      </c>
      <c r="B8" s="40">
        <v>20</v>
      </c>
      <c r="C8" s="40"/>
    </row>
    <row r="9" spans="1:3">
      <c r="A9" s="47" t="s">
        <v>203</v>
      </c>
      <c r="B9" s="40">
        <v>100</v>
      </c>
      <c r="C9" s="40"/>
    </row>
    <row r="10" spans="1:3">
      <c r="A10" s="47" t="s">
        <v>204</v>
      </c>
      <c r="B10" s="40">
        <v>1300</v>
      </c>
      <c r="C10" s="40"/>
    </row>
    <row r="11" spans="1:3">
      <c r="A11" s="47" t="s">
        <v>205</v>
      </c>
      <c r="B11" s="40">
        <v>10</v>
      </c>
      <c r="C11" s="40"/>
    </row>
    <row r="12" spans="1:3">
      <c r="A12" s="3"/>
      <c r="B12" s="19"/>
      <c r="C12" s="19"/>
    </row>
    <row r="13" spans="1:3">
      <c r="A13" s="3" t="s">
        <v>221</v>
      </c>
      <c r="B13" s="12"/>
      <c r="C13" s="12">
        <v>70</v>
      </c>
    </row>
    <row r="14" spans="1:3">
      <c r="A14" s="3" t="s">
        <v>221</v>
      </c>
      <c r="B14" s="12"/>
      <c r="C14" s="12">
        <v>30</v>
      </c>
    </row>
    <row r="15" spans="1:3">
      <c r="A15" s="3" t="s">
        <v>37</v>
      </c>
      <c r="B15" s="12"/>
      <c r="C15" s="12">
        <v>42</v>
      </c>
    </row>
    <row r="16" spans="1:3">
      <c r="A16" s="3" t="s">
        <v>38</v>
      </c>
      <c r="B16" s="12"/>
      <c r="C16" s="12">
        <v>110</v>
      </c>
    </row>
    <row r="17" spans="1:3">
      <c r="A17" s="3" t="s">
        <v>219</v>
      </c>
      <c r="B17" s="12"/>
      <c r="C17" s="12">
        <v>81.900000000000006</v>
      </c>
    </row>
    <row r="18" spans="1:3">
      <c r="A18" s="3" t="s">
        <v>220</v>
      </c>
      <c r="B18" s="12"/>
      <c r="C18" s="12">
        <v>52.55</v>
      </c>
    </row>
    <row r="19" spans="1:3">
      <c r="A19" s="2" t="s">
        <v>218</v>
      </c>
      <c r="B19" s="12"/>
      <c r="C19" s="12">
        <v>50</v>
      </c>
    </row>
    <row r="20" spans="1:3">
      <c r="A20" s="2" t="s">
        <v>215</v>
      </c>
      <c r="B20" s="12"/>
      <c r="C20" s="12">
        <v>130</v>
      </c>
    </row>
    <row r="21" spans="1:3">
      <c r="A21" s="2" t="s">
        <v>217</v>
      </c>
      <c r="B21" s="12"/>
      <c r="C21" s="12">
        <v>50</v>
      </c>
    </row>
    <row r="22" spans="1:3">
      <c r="A22" s="2" t="s">
        <v>216</v>
      </c>
      <c r="B22" s="12"/>
      <c r="C22" s="12">
        <v>40</v>
      </c>
    </row>
    <row r="23" spans="1:3">
      <c r="A23" s="2" t="s">
        <v>214</v>
      </c>
      <c r="B23" s="12"/>
      <c r="C23" s="12">
        <v>101.52</v>
      </c>
    </row>
    <row r="24" spans="1:3">
      <c r="A24" s="2" t="s">
        <v>39</v>
      </c>
      <c r="B24" s="12"/>
      <c r="C24" s="12">
        <v>110</v>
      </c>
    </row>
    <row r="25" spans="1:3">
      <c r="A25" s="3" t="s">
        <v>40</v>
      </c>
      <c r="B25" s="12"/>
      <c r="C25" s="12">
        <v>600</v>
      </c>
    </row>
    <row r="26" spans="1:3">
      <c r="A26" s="3" t="s">
        <v>213</v>
      </c>
      <c r="B26" s="12"/>
      <c r="C26" s="12">
        <v>50</v>
      </c>
    </row>
    <row r="27" spans="1:3">
      <c r="A27" s="3" t="s">
        <v>211</v>
      </c>
      <c r="B27" s="12"/>
      <c r="C27" s="12">
        <v>30.97</v>
      </c>
    </row>
    <row r="28" spans="1:3">
      <c r="A28" s="2" t="s">
        <v>212</v>
      </c>
      <c r="B28" s="12"/>
      <c r="C28" s="12">
        <v>100</v>
      </c>
    </row>
    <row r="29" spans="1:3">
      <c r="A29" s="3" t="s">
        <v>210</v>
      </c>
      <c r="B29" s="12"/>
      <c r="C29" s="12">
        <v>56</v>
      </c>
    </row>
    <row r="30" spans="1:3">
      <c r="A30" s="2" t="s">
        <v>209</v>
      </c>
      <c r="B30" s="12"/>
      <c r="C30" s="12">
        <v>50</v>
      </c>
    </row>
    <row r="31" spans="1:3">
      <c r="A31" s="3" t="s">
        <v>209</v>
      </c>
      <c r="B31" s="12"/>
      <c r="C31" s="12">
        <v>50</v>
      </c>
    </row>
    <row r="32" spans="1:3">
      <c r="A32" s="3" t="s">
        <v>222</v>
      </c>
      <c r="B32" s="12"/>
      <c r="C32" s="12">
        <v>260.5</v>
      </c>
    </row>
    <row r="33" spans="1:3">
      <c r="A33" s="3" t="s">
        <v>208</v>
      </c>
      <c r="B33" s="12"/>
      <c r="C33" s="12">
        <v>170.51</v>
      </c>
    </row>
    <row r="34" spans="1:3">
      <c r="A34" s="3" t="s">
        <v>207</v>
      </c>
      <c r="B34" s="12"/>
      <c r="C34" s="12">
        <v>222</v>
      </c>
    </row>
    <row r="35" spans="1:3">
      <c r="A35" s="3" t="s">
        <v>206</v>
      </c>
      <c r="B35" s="12"/>
      <c r="C35" s="12">
        <v>50</v>
      </c>
    </row>
    <row r="36" spans="1:3">
      <c r="A36" s="3" t="s">
        <v>41</v>
      </c>
      <c r="B36" s="12"/>
      <c r="C36" s="12">
        <v>42</v>
      </c>
    </row>
    <row r="37" spans="1:3" ht="15.75" thickBot="1">
      <c r="A37" s="20"/>
      <c r="B37" s="21"/>
      <c r="C37" s="21"/>
    </row>
    <row r="38" spans="1:3" ht="15.75" thickBot="1">
      <c r="A38" s="7" t="s">
        <v>4</v>
      </c>
      <c r="B38" s="10">
        <f>SUM(B4:B30)</f>
        <v>2779</v>
      </c>
      <c r="C38" s="11">
        <f>SUM(C4:C36)</f>
        <v>2549.9499999999998</v>
      </c>
    </row>
    <row r="39" spans="1:3" ht="15.75" thickBot="1">
      <c r="A39" s="6" t="s">
        <v>5</v>
      </c>
      <c r="B39" s="14">
        <f>SUM(B38-C38)</f>
        <v>229.05000000000018</v>
      </c>
      <c r="C39" s="98"/>
    </row>
    <row r="40" spans="1:3" ht="15.75" thickBot="1">
      <c r="A40" s="31" t="s">
        <v>6</v>
      </c>
      <c r="B40" s="33">
        <f>MAIO!B40</f>
        <v>26.170000000000073</v>
      </c>
      <c r="C40" s="99"/>
    </row>
    <row r="41" spans="1:3" ht="15.75" thickBot="1">
      <c r="A41" s="5" t="s">
        <v>7</v>
      </c>
      <c r="B41" s="15">
        <f>SUM(B39+B40)</f>
        <v>255.22000000000025</v>
      </c>
      <c r="C41" s="100"/>
    </row>
  </sheetData>
  <mergeCells count="3">
    <mergeCell ref="A1:C1"/>
    <mergeCell ref="A2:C2"/>
    <mergeCell ref="C39:C4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5"/>
  <sheetViews>
    <sheetView topLeftCell="A27" workbookViewId="0">
      <selection activeCell="D46" sqref="D46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8" ht="24" thickBot="1">
      <c r="A1" s="88" t="s">
        <v>47</v>
      </c>
      <c r="B1" s="89"/>
      <c r="C1" s="90"/>
    </row>
    <row r="2" spans="1:8" ht="18.75" thickBot="1">
      <c r="A2" s="91" t="s">
        <v>8</v>
      </c>
      <c r="B2" s="92"/>
      <c r="C2" s="93"/>
    </row>
    <row r="3" spans="1:8" ht="15.75">
      <c r="A3" s="45" t="s">
        <v>1</v>
      </c>
      <c r="B3" s="46" t="s">
        <v>2</v>
      </c>
      <c r="C3" s="46" t="s">
        <v>3</v>
      </c>
    </row>
    <row r="4" spans="1:8">
      <c r="A4" s="3" t="s">
        <v>73</v>
      </c>
      <c r="B4" s="24">
        <v>1000</v>
      </c>
      <c r="C4" s="24"/>
    </row>
    <row r="5" spans="1:8">
      <c r="A5" s="3" t="s">
        <v>46</v>
      </c>
      <c r="B5" s="24">
        <v>400</v>
      </c>
      <c r="C5" s="24"/>
    </row>
    <row r="6" spans="1:8">
      <c r="A6" s="3" t="s">
        <v>292</v>
      </c>
      <c r="B6" s="24">
        <v>250</v>
      </c>
      <c r="C6" s="24"/>
    </row>
    <row r="7" spans="1:8">
      <c r="A7" s="3" t="s">
        <v>293</v>
      </c>
      <c r="B7" s="24">
        <v>20</v>
      </c>
      <c r="C7" s="24"/>
    </row>
    <row r="8" spans="1:8">
      <c r="A8" s="16" t="s">
        <v>74</v>
      </c>
      <c r="B8" s="24">
        <v>400</v>
      </c>
      <c r="C8" s="24"/>
    </row>
    <row r="9" spans="1:8">
      <c r="A9" s="3" t="s">
        <v>294</v>
      </c>
      <c r="B9" s="43">
        <v>50</v>
      </c>
      <c r="C9" s="43"/>
    </row>
    <row r="10" spans="1:8">
      <c r="A10" s="3" t="s">
        <v>296</v>
      </c>
      <c r="B10" s="43">
        <v>500</v>
      </c>
      <c r="C10" s="43"/>
    </row>
    <row r="11" spans="1:8">
      <c r="A11" s="3" t="s">
        <v>295</v>
      </c>
      <c r="B11" s="24">
        <v>100</v>
      </c>
      <c r="C11" s="24"/>
      <c r="H11" t="s">
        <v>36</v>
      </c>
    </row>
    <row r="12" spans="1:8">
      <c r="A12" s="3" t="s">
        <v>75</v>
      </c>
      <c r="B12" s="24">
        <v>150</v>
      </c>
      <c r="C12" s="24"/>
    </row>
    <row r="13" spans="1:8">
      <c r="A13" s="48" t="s">
        <v>76</v>
      </c>
      <c r="B13" s="43">
        <v>600</v>
      </c>
      <c r="C13" s="49"/>
    </row>
    <row r="14" spans="1:8">
      <c r="A14" s="3" t="s">
        <v>49</v>
      </c>
      <c r="B14" s="24"/>
      <c r="C14" s="24">
        <v>50</v>
      </c>
    </row>
    <row r="15" spans="1:8">
      <c r="A15" s="3" t="s">
        <v>49</v>
      </c>
      <c r="B15" s="24"/>
      <c r="C15" s="24">
        <v>50</v>
      </c>
    </row>
    <row r="16" spans="1:8">
      <c r="A16" s="3" t="s">
        <v>48</v>
      </c>
      <c r="B16" s="24"/>
      <c r="C16" s="24">
        <v>310</v>
      </c>
    </row>
    <row r="17" spans="1:3">
      <c r="A17" s="3" t="s">
        <v>50</v>
      </c>
      <c r="B17" s="24"/>
      <c r="C17" s="24">
        <v>190</v>
      </c>
    </row>
    <row r="18" spans="1:3">
      <c r="A18" s="16" t="s">
        <v>51</v>
      </c>
      <c r="B18" s="24"/>
      <c r="C18" s="24">
        <v>100</v>
      </c>
    </row>
    <row r="19" spans="1:3">
      <c r="A19" s="2" t="s">
        <v>53</v>
      </c>
      <c r="B19" s="24"/>
      <c r="C19" s="24">
        <v>715.61</v>
      </c>
    </row>
    <row r="20" spans="1:3">
      <c r="A20" s="3" t="s">
        <v>54</v>
      </c>
      <c r="B20" s="24"/>
      <c r="C20" s="24">
        <v>810.23</v>
      </c>
    </row>
    <row r="21" spans="1:3">
      <c r="A21" s="2" t="s">
        <v>52</v>
      </c>
      <c r="B21" s="24"/>
      <c r="C21" s="24">
        <v>100</v>
      </c>
    </row>
    <row r="22" spans="1:3">
      <c r="A22" s="2" t="s">
        <v>56</v>
      </c>
      <c r="B22" s="24"/>
      <c r="C22" s="24">
        <v>62.62</v>
      </c>
    </row>
    <row r="23" spans="1:3">
      <c r="A23" s="2" t="s">
        <v>60</v>
      </c>
      <c r="B23" s="24"/>
      <c r="C23" s="24">
        <v>50</v>
      </c>
    </row>
    <row r="24" spans="1:3">
      <c r="A24" s="2" t="s">
        <v>61</v>
      </c>
      <c r="B24" s="24"/>
      <c r="C24" s="24">
        <v>99.9</v>
      </c>
    </row>
    <row r="25" spans="1:3">
      <c r="A25" s="2" t="s">
        <v>57</v>
      </c>
      <c r="B25" s="24"/>
      <c r="C25" s="24">
        <v>100</v>
      </c>
    </row>
    <row r="26" spans="1:3">
      <c r="A26" s="3" t="s">
        <v>55</v>
      </c>
      <c r="B26" s="24"/>
      <c r="C26" s="24">
        <v>22.43</v>
      </c>
    </row>
    <row r="27" spans="1:3">
      <c r="A27" s="2" t="s">
        <v>58</v>
      </c>
      <c r="B27" s="24"/>
      <c r="C27" s="24">
        <v>100</v>
      </c>
    </row>
    <row r="28" spans="1:3">
      <c r="A28" s="2" t="s">
        <v>59</v>
      </c>
      <c r="B28" s="24"/>
      <c r="C28" s="24">
        <v>50</v>
      </c>
    </row>
    <row r="29" spans="1:3">
      <c r="A29" s="3" t="s">
        <v>62</v>
      </c>
      <c r="B29" s="24"/>
      <c r="C29" s="24">
        <v>50</v>
      </c>
    </row>
    <row r="30" spans="1:3">
      <c r="A30" s="2" t="s">
        <v>63</v>
      </c>
      <c r="B30" s="24"/>
      <c r="C30" s="24">
        <v>50</v>
      </c>
    </row>
    <row r="31" spans="1:3">
      <c r="A31" s="2" t="s">
        <v>64</v>
      </c>
      <c r="B31" s="24"/>
      <c r="C31" s="24">
        <v>9</v>
      </c>
    </row>
    <row r="32" spans="1:3">
      <c r="A32" s="2" t="s">
        <v>65</v>
      </c>
      <c r="B32" s="24"/>
      <c r="C32" s="24">
        <v>50</v>
      </c>
    </row>
    <row r="33" spans="1:3">
      <c r="A33" s="2" t="s">
        <v>66</v>
      </c>
      <c r="B33" s="24"/>
      <c r="C33" s="24">
        <v>100</v>
      </c>
    </row>
    <row r="34" spans="1:3">
      <c r="A34" s="18" t="s">
        <v>77</v>
      </c>
      <c r="B34" s="42"/>
      <c r="C34" s="42">
        <v>42</v>
      </c>
    </row>
    <row r="35" spans="1:3">
      <c r="A35" s="18" t="s">
        <v>69</v>
      </c>
      <c r="B35" s="42"/>
      <c r="C35" s="42">
        <v>100</v>
      </c>
    </row>
    <row r="36" spans="1:3">
      <c r="A36" s="18" t="s">
        <v>68</v>
      </c>
      <c r="B36" s="42"/>
      <c r="C36" s="42">
        <v>20</v>
      </c>
    </row>
    <row r="37" spans="1:3">
      <c r="A37" s="4" t="s">
        <v>67</v>
      </c>
      <c r="B37" s="42"/>
      <c r="C37" s="42">
        <v>95</v>
      </c>
    </row>
    <row r="38" spans="1:3">
      <c r="A38" s="4" t="s">
        <v>78</v>
      </c>
      <c r="B38" s="42"/>
      <c r="C38" s="42">
        <v>1.95</v>
      </c>
    </row>
    <row r="39" spans="1:3">
      <c r="A39" s="4" t="s">
        <v>71</v>
      </c>
      <c r="B39" s="42"/>
      <c r="C39" s="42">
        <v>19.75</v>
      </c>
    </row>
    <row r="40" spans="1:3">
      <c r="A40" s="18" t="s">
        <v>70</v>
      </c>
      <c r="B40" s="42"/>
      <c r="C40" s="42">
        <v>100</v>
      </c>
    </row>
    <row r="41" spans="1:3" ht="15.75" thickBot="1">
      <c r="A41" s="4" t="s">
        <v>72</v>
      </c>
      <c r="B41" s="42"/>
      <c r="C41" s="42">
        <v>20</v>
      </c>
    </row>
    <row r="42" spans="1:3" ht="15.75" thickBot="1">
      <c r="A42" s="7" t="s">
        <v>4</v>
      </c>
      <c r="B42" s="25">
        <f>SUM(B4:B41)</f>
        <v>3470</v>
      </c>
      <c r="C42" s="26">
        <f>SUM(C4:C41)</f>
        <v>3468.49</v>
      </c>
    </row>
    <row r="43" spans="1:3" ht="15.75" thickBot="1">
      <c r="A43" s="6" t="s">
        <v>5</v>
      </c>
      <c r="B43" s="27">
        <v>1.51</v>
      </c>
      <c r="C43" s="50"/>
    </row>
    <row r="44" spans="1:3" ht="15.75" thickBot="1">
      <c r="A44" s="31" t="s">
        <v>6</v>
      </c>
      <c r="B44" s="28">
        <f>JUNHO!B41</f>
        <v>255.22000000000025</v>
      </c>
      <c r="C44" s="50"/>
    </row>
    <row r="45" spans="1:3" ht="15.75" thickBot="1">
      <c r="A45" s="5" t="s">
        <v>7</v>
      </c>
      <c r="B45" s="44">
        <f>B43-B44</f>
        <v>-253.71000000000026</v>
      </c>
      <c r="C45" s="51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17" workbookViewId="0">
      <selection activeCell="B6" sqref="B6"/>
    </sheetView>
  </sheetViews>
  <sheetFormatPr defaultRowHeight="15"/>
  <cols>
    <col min="1" max="1" width="10.140625" bestFit="1" customWidth="1"/>
    <col min="2" max="2" width="47.5703125" customWidth="1"/>
    <col min="3" max="3" width="15.7109375" bestFit="1" customWidth="1"/>
    <col min="4" max="4" width="12.140625" bestFit="1" customWidth="1"/>
  </cols>
  <sheetData>
    <row r="1" spans="1:4" ht="26.25">
      <c r="A1" s="101" t="s">
        <v>177</v>
      </c>
      <c r="B1" s="101"/>
      <c r="C1" s="101"/>
      <c r="D1" s="102"/>
    </row>
    <row r="2" spans="1:4" ht="18">
      <c r="A2" s="103" t="s">
        <v>225</v>
      </c>
      <c r="B2" s="103"/>
      <c r="C2" s="103"/>
      <c r="D2" s="104"/>
    </row>
    <row r="3" spans="1:4">
      <c r="A3" s="57"/>
      <c r="C3" s="30"/>
      <c r="D3" s="30"/>
    </row>
    <row r="4" spans="1:4" ht="15.75">
      <c r="A4" s="58" t="s">
        <v>226</v>
      </c>
      <c r="B4" s="59" t="s">
        <v>1</v>
      </c>
      <c r="C4" s="60" t="s">
        <v>2</v>
      </c>
      <c r="D4" s="60" t="s">
        <v>3</v>
      </c>
    </row>
    <row r="5" spans="1:4" ht="15.75">
      <c r="A5" s="62">
        <v>43679</v>
      </c>
      <c r="B5" s="61" t="s">
        <v>227</v>
      </c>
      <c r="C5" s="63">
        <v>1000</v>
      </c>
      <c r="D5" s="63"/>
    </row>
    <row r="6" spans="1:4" ht="15.75">
      <c r="A6" s="62">
        <v>43682</v>
      </c>
      <c r="B6" s="61" t="s">
        <v>291</v>
      </c>
      <c r="C6" s="63">
        <v>250</v>
      </c>
      <c r="D6" s="63"/>
    </row>
    <row r="7" spans="1:4" ht="15.75">
      <c r="A7" s="62">
        <v>43683</v>
      </c>
      <c r="B7" s="61" t="s">
        <v>228</v>
      </c>
      <c r="C7" s="63">
        <v>20</v>
      </c>
      <c r="D7" s="63"/>
    </row>
    <row r="8" spans="1:4" ht="15.75">
      <c r="A8" s="62">
        <v>43686</v>
      </c>
      <c r="B8" s="61" t="s">
        <v>228</v>
      </c>
      <c r="C8" s="63">
        <v>50</v>
      </c>
      <c r="D8" s="63"/>
    </row>
    <row r="9" spans="1:4" ht="15.75">
      <c r="A9" s="62">
        <v>43691</v>
      </c>
      <c r="B9" s="61" t="s">
        <v>229</v>
      </c>
      <c r="C9" s="63">
        <v>350</v>
      </c>
      <c r="D9" s="63"/>
    </row>
    <row r="10" spans="1:4" ht="15.75">
      <c r="A10" s="62">
        <v>43693</v>
      </c>
      <c r="B10" s="61" t="s">
        <v>228</v>
      </c>
      <c r="C10" s="63">
        <v>50</v>
      </c>
      <c r="D10" s="63"/>
    </row>
    <row r="11" spans="1:4" ht="15.75">
      <c r="A11" s="62">
        <v>43697</v>
      </c>
      <c r="B11" s="61" t="s">
        <v>228</v>
      </c>
      <c r="C11" s="63">
        <v>50.02</v>
      </c>
      <c r="D11" s="63"/>
    </row>
    <row r="12" spans="1:4">
      <c r="A12" s="52">
        <v>43682</v>
      </c>
      <c r="B12" s="2" t="s">
        <v>224</v>
      </c>
      <c r="C12" s="43"/>
      <c r="D12" s="43">
        <v>11.5</v>
      </c>
    </row>
    <row r="13" spans="1:4">
      <c r="A13" s="52">
        <v>43682</v>
      </c>
      <c r="B13" s="2" t="s">
        <v>230</v>
      </c>
      <c r="C13" s="43"/>
      <c r="D13" s="43">
        <v>14.6</v>
      </c>
    </row>
    <row r="14" spans="1:4">
      <c r="A14" s="52">
        <v>43682</v>
      </c>
      <c r="B14" s="2" t="s">
        <v>231</v>
      </c>
      <c r="C14" s="43"/>
      <c r="D14" s="43">
        <v>3</v>
      </c>
    </row>
    <row r="15" spans="1:4">
      <c r="A15" s="52">
        <v>43683</v>
      </c>
      <c r="B15" s="2" t="s">
        <v>232</v>
      </c>
      <c r="C15" s="43"/>
      <c r="D15" s="43">
        <v>15.99</v>
      </c>
    </row>
    <row r="16" spans="1:4">
      <c r="A16" s="52">
        <v>43684</v>
      </c>
      <c r="B16" s="2" t="s">
        <v>239</v>
      </c>
      <c r="C16" s="43"/>
      <c r="D16" s="43">
        <v>580</v>
      </c>
    </row>
    <row r="17" spans="1:4">
      <c r="A17" s="52">
        <v>43684</v>
      </c>
      <c r="B17" s="3" t="s">
        <v>234</v>
      </c>
      <c r="C17" s="43"/>
      <c r="D17" s="43">
        <v>19.8</v>
      </c>
    </row>
    <row r="18" spans="1:4">
      <c r="A18" s="52">
        <v>43685</v>
      </c>
      <c r="B18" s="2" t="s">
        <v>233</v>
      </c>
      <c r="C18" s="43"/>
      <c r="D18" s="43">
        <v>50</v>
      </c>
    </row>
    <row r="19" spans="1:4">
      <c r="A19" s="52">
        <v>43686</v>
      </c>
      <c r="B19" s="3" t="s">
        <v>234</v>
      </c>
      <c r="C19" s="43"/>
      <c r="D19" s="43">
        <v>16.899999999999999</v>
      </c>
    </row>
    <row r="20" spans="1:4">
      <c r="A20" s="52">
        <v>43686</v>
      </c>
      <c r="B20" s="3" t="s">
        <v>235</v>
      </c>
      <c r="C20" s="43"/>
      <c r="D20" s="43">
        <v>17</v>
      </c>
    </row>
    <row r="21" spans="1:4">
      <c r="A21" s="52">
        <v>43686</v>
      </c>
      <c r="B21" s="2" t="s">
        <v>234</v>
      </c>
      <c r="C21" s="43"/>
      <c r="D21" s="43">
        <v>44.15</v>
      </c>
    </row>
    <row r="22" spans="1:4">
      <c r="A22" s="52">
        <v>43686</v>
      </c>
      <c r="B22" s="2" t="s">
        <v>233</v>
      </c>
      <c r="C22" s="43"/>
      <c r="D22" s="43">
        <v>80</v>
      </c>
    </row>
    <row r="23" spans="1:4">
      <c r="A23" s="52">
        <v>43686</v>
      </c>
      <c r="B23" s="3" t="s">
        <v>233</v>
      </c>
      <c r="C23" s="43"/>
      <c r="D23" s="43">
        <v>81.8</v>
      </c>
    </row>
    <row r="24" spans="1:4">
      <c r="A24" s="52">
        <v>43689</v>
      </c>
      <c r="B24" s="2" t="s">
        <v>236</v>
      </c>
      <c r="C24" s="43"/>
      <c r="D24" s="43">
        <v>49</v>
      </c>
    </row>
    <row r="25" spans="1:4">
      <c r="A25" s="52">
        <v>43689</v>
      </c>
      <c r="B25" s="2" t="s">
        <v>239</v>
      </c>
      <c r="C25" s="43"/>
      <c r="D25" s="43">
        <v>36</v>
      </c>
    </row>
    <row r="26" spans="1:4">
      <c r="A26" s="52">
        <v>43692</v>
      </c>
      <c r="B26" s="3" t="s">
        <v>237</v>
      </c>
      <c r="C26" s="43"/>
      <c r="D26" s="43">
        <v>36.5</v>
      </c>
    </row>
    <row r="27" spans="1:4">
      <c r="A27" s="52">
        <v>43693</v>
      </c>
      <c r="B27" s="3" t="s">
        <v>233</v>
      </c>
      <c r="C27" s="43"/>
      <c r="D27" s="43">
        <v>80</v>
      </c>
    </row>
    <row r="28" spans="1:4">
      <c r="A28" s="52">
        <v>43693</v>
      </c>
      <c r="B28" s="3" t="s">
        <v>235</v>
      </c>
      <c r="C28" s="43"/>
      <c r="D28" s="43">
        <v>144.05000000000001</v>
      </c>
    </row>
    <row r="29" spans="1:4">
      <c r="A29" s="52">
        <v>43694</v>
      </c>
      <c r="B29" s="3" t="s">
        <v>230</v>
      </c>
      <c r="C29" s="43"/>
      <c r="D29" s="43">
        <v>50</v>
      </c>
    </row>
    <row r="30" spans="1:4">
      <c r="A30" s="52">
        <v>43695</v>
      </c>
      <c r="B30" s="3" t="s">
        <v>233</v>
      </c>
      <c r="C30" s="43"/>
      <c r="D30" s="43">
        <v>50</v>
      </c>
    </row>
    <row r="31" spans="1:4">
      <c r="A31" s="52">
        <v>43699</v>
      </c>
      <c r="B31" s="3" t="s">
        <v>233</v>
      </c>
      <c r="C31" s="43"/>
      <c r="D31" s="43">
        <v>50</v>
      </c>
    </row>
    <row r="32" spans="1:4">
      <c r="A32" s="52">
        <v>43700</v>
      </c>
      <c r="B32" s="3" t="s">
        <v>239</v>
      </c>
      <c r="C32" s="43"/>
      <c r="D32" s="43">
        <v>67</v>
      </c>
    </row>
    <row r="33" spans="1:4">
      <c r="A33" s="52">
        <v>43700</v>
      </c>
      <c r="B33" s="3" t="s">
        <v>239</v>
      </c>
      <c r="C33" s="43"/>
      <c r="D33" s="43">
        <v>1</v>
      </c>
    </row>
    <row r="34" spans="1:4">
      <c r="A34" s="52">
        <v>43700</v>
      </c>
      <c r="B34" s="3" t="s">
        <v>238</v>
      </c>
      <c r="C34" s="43"/>
      <c r="D34" s="43">
        <v>120</v>
      </c>
    </row>
    <row r="35" spans="1:4">
      <c r="A35" s="52">
        <v>43708</v>
      </c>
      <c r="B35" s="3"/>
      <c r="C35" s="43"/>
      <c r="D35" s="43"/>
    </row>
    <row r="36" spans="1:4">
      <c r="A36" s="52"/>
      <c r="B36" s="3"/>
      <c r="C36" s="43"/>
      <c r="D36" s="43"/>
    </row>
    <row r="37" spans="1:4">
      <c r="A37" s="105" t="s">
        <v>4</v>
      </c>
      <c r="B37" s="105"/>
      <c r="C37" s="53">
        <f>SUM(C5:C36)</f>
        <v>1770.02</v>
      </c>
      <c r="D37" s="53">
        <f>SUM(D12:D36)</f>
        <v>1618.2899999999997</v>
      </c>
    </row>
    <row r="38" spans="1:4">
      <c r="A38" s="106" t="s">
        <v>5</v>
      </c>
      <c r="B38" s="106"/>
      <c r="C38" s="54">
        <f>C37-D37</f>
        <v>151.73000000000025</v>
      </c>
      <c r="D38" s="107"/>
    </row>
    <row r="39" spans="1:4">
      <c r="A39" s="108" t="s">
        <v>6</v>
      </c>
      <c r="B39" s="108"/>
      <c r="C39" s="55">
        <f>JULHO!B45</f>
        <v>-253.71000000000026</v>
      </c>
      <c r="D39" s="107"/>
    </row>
    <row r="40" spans="1:4">
      <c r="A40" s="109" t="s">
        <v>7</v>
      </c>
      <c r="B40" s="109"/>
      <c r="C40" s="56">
        <f>SUM(C38+C39)</f>
        <v>-101.98000000000002</v>
      </c>
      <c r="D40" s="107"/>
    </row>
  </sheetData>
  <mergeCells count="7">
    <mergeCell ref="A1:D1"/>
    <mergeCell ref="A2:D2"/>
    <mergeCell ref="A37:B37"/>
    <mergeCell ref="A38:B38"/>
    <mergeCell ref="D38:D40"/>
    <mergeCell ref="A39:B39"/>
    <mergeCell ref="A40:B4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topLeftCell="A5" workbookViewId="0">
      <selection activeCell="F27" sqref="F27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10" t="s">
        <v>177</v>
      </c>
      <c r="B1" s="110"/>
      <c r="C1" s="110"/>
      <c r="D1" s="110"/>
    </row>
    <row r="2" spans="1:4" ht="18">
      <c r="A2" s="111" t="s">
        <v>240</v>
      </c>
      <c r="B2" s="111"/>
      <c r="C2" s="111"/>
      <c r="D2" s="111"/>
    </row>
    <row r="3" spans="1:4">
      <c r="A3" s="52"/>
      <c r="B3" s="70"/>
      <c r="C3" s="49"/>
      <c r="D3" s="49"/>
    </row>
    <row r="4" spans="1:4" ht="15.75">
      <c r="A4" s="58" t="s">
        <v>226</v>
      </c>
      <c r="B4" s="59" t="s">
        <v>1</v>
      </c>
      <c r="C4" s="60" t="s">
        <v>2</v>
      </c>
      <c r="D4" s="60" t="s">
        <v>3</v>
      </c>
    </row>
    <row r="5" spans="1:4" ht="15.75">
      <c r="A5" s="81">
        <v>43713</v>
      </c>
      <c r="B5" s="82" t="s">
        <v>257</v>
      </c>
      <c r="C5" s="83">
        <v>450</v>
      </c>
      <c r="D5" s="83"/>
    </row>
    <row r="6" spans="1:4" ht="15.75">
      <c r="A6" s="78">
        <v>43713</v>
      </c>
      <c r="B6" s="79" t="s">
        <v>256</v>
      </c>
      <c r="C6" s="80">
        <v>450</v>
      </c>
      <c r="D6" s="60"/>
    </row>
    <row r="7" spans="1:4">
      <c r="A7" s="73">
        <v>43719</v>
      </c>
      <c r="B7" s="71" t="s">
        <v>244</v>
      </c>
      <c r="C7" s="43">
        <v>684.22</v>
      </c>
      <c r="D7" s="43"/>
    </row>
    <row r="8" spans="1:4">
      <c r="A8" s="73">
        <v>43720</v>
      </c>
      <c r="B8" s="71" t="s">
        <v>258</v>
      </c>
      <c r="C8" s="43">
        <v>1500</v>
      </c>
      <c r="D8" s="43"/>
    </row>
    <row r="9" spans="1:4">
      <c r="A9" s="73">
        <v>43724</v>
      </c>
      <c r="B9" s="72" t="s">
        <v>245</v>
      </c>
      <c r="C9" s="43">
        <v>50</v>
      </c>
      <c r="D9" s="43"/>
    </row>
    <row r="10" spans="1:4">
      <c r="A10" s="73">
        <v>43731</v>
      </c>
      <c r="B10" s="72" t="s">
        <v>245</v>
      </c>
      <c r="C10" s="43">
        <v>80</v>
      </c>
      <c r="D10" s="43"/>
    </row>
    <row r="11" spans="1:4">
      <c r="A11" s="73">
        <v>43731</v>
      </c>
      <c r="B11" s="72" t="s">
        <v>245</v>
      </c>
      <c r="C11" s="43">
        <v>20</v>
      </c>
      <c r="D11" s="43"/>
    </row>
    <row r="12" spans="1:4">
      <c r="A12" s="73">
        <v>43734</v>
      </c>
      <c r="B12" s="72" t="s">
        <v>259</v>
      </c>
      <c r="C12" s="43">
        <v>110</v>
      </c>
      <c r="D12" s="43"/>
    </row>
    <row r="13" spans="1:4">
      <c r="A13" s="73"/>
      <c r="B13" s="65"/>
      <c r="C13" s="66"/>
      <c r="D13" s="66"/>
    </row>
    <row r="14" spans="1:4">
      <c r="A14" s="73">
        <v>43710</v>
      </c>
      <c r="B14" s="74" t="s">
        <v>246</v>
      </c>
      <c r="C14" s="66"/>
      <c r="D14" s="75">
        <v>84.04</v>
      </c>
    </row>
    <row r="15" spans="1:4">
      <c r="A15" s="73">
        <v>43713</v>
      </c>
      <c r="B15" s="74" t="s">
        <v>248</v>
      </c>
      <c r="C15" s="66"/>
      <c r="D15" s="75">
        <v>80</v>
      </c>
    </row>
    <row r="16" spans="1:4">
      <c r="A16" s="76">
        <v>43714</v>
      </c>
      <c r="B16" s="77" t="s">
        <v>247</v>
      </c>
      <c r="C16" s="66"/>
      <c r="D16" s="75">
        <v>14.13</v>
      </c>
    </row>
    <row r="17" spans="1:4">
      <c r="A17" s="76">
        <v>43718</v>
      </c>
      <c r="B17" s="77" t="s">
        <v>249</v>
      </c>
      <c r="C17" s="66"/>
      <c r="D17" s="75">
        <v>100</v>
      </c>
    </row>
    <row r="18" spans="1:4">
      <c r="A18" s="64">
        <v>43719</v>
      </c>
      <c r="B18" s="65" t="s">
        <v>250</v>
      </c>
      <c r="C18" s="66"/>
      <c r="D18" s="66">
        <v>684.22</v>
      </c>
    </row>
    <row r="19" spans="1:4">
      <c r="A19" s="64">
        <v>43721</v>
      </c>
      <c r="B19" s="65" t="s">
        <v>251</v>
      </c>
      <c r="C19" s="66"/>
      <c r="D19" s="66">
        <v>1000</v>
      </c>
    </row>
    <row r="20" spans="1:4">
      <c r="A20" s="69">
        <v>43721</v>
      </c>
      <c r="B20" s="67" t="s">
        <v>252</v>
      </c>
      <c r="C20" s="66"/>
      <c r="D20" s="43">
        <v>70</v>
      </c>
    </row>
    <row r="21" spans="1:4">
      <c r="A21" s="69">
        <v>43722</v>
      </c>
      <c r="B21" s="67" t="s">
        <v>253</v>
      </c>
      <c r="C21" s="66"/>
      <c r="D21" s="43">
        <v>300</v>
      </c>
    </row>
    <row r="22" spans="1:4">
      <c r="A22" s="69">
        <v>43725</v>
      </c>
      <c r="B22" s="67" t="s">
        <v>254</v>
      </c>
      <c r="C22" s="66"/>
      <c r="D22" s="43">
        <v>40</v>
      </c>
    </row>
    <row r="23" spans="1:4">
      <c r="A23" s="69">
        <v>43738</v>
      </c>
      <c r="B23" s="67" t="s">
        <v>246</v>
      </c>
      <c r="C23" s="66"/>
      <c r="D23" s="43">
        <v>24.59</v>
      </c>
    </row>
    <row r="24" spans="1:4">
      <c r="A24" s="69">
        <v>43738</v>
      </c>
      <c r="B24" s="67" t="s">
        <v>255</v>
      </c>
      <c r="C24" s="66"/>
      <c r="D24" s="43">
        <v>52</v>
      </c>
    </row>
    <row r="25" spans="1:4">
      <c r="A25" s="69"/>
      <c r="B25" s="68"/>
      <c r="C25" s="66"/>
      <c r="D25" s="43"/>
    </row>
    <row r="26" spans="1:4">
      <c r="A26" s="69"/>
      <c r="B26" s="67"/>
      <c r="C26" s="66"/>
      <c r="D26" s="43"/>
    </row>
    <row r="27" spans="1:4">
      <c r="A27" s="69"/>
      <c r="B27" s="67"/>
      <c r="C27" s="66"/>
      <c r="D27" s="43"/>
    </row>
    <row r="28" spans="1:4">
      <c r="A28" s="105" t="s">
        <v>4</v>
      </c>
      <c r="B28" s="105"/>
      <c r="C28" s="53">
        <f>SUM(C7:C27)</f>
        <v>2444.2200000000003</v>
      </c>
      <c r="D28" s="53">
        <f>SUM(D7:D27)</f>
        <v>2448.9800000000005</v>
      </c>
    </row>
    <row r="29" spans="1:4">
      <c r="A29" s="106" t="s">
        <v>5</v>
      </c>
      <c r="B29" s="106"/>
      <c r="C29" s="54">
        <f>C28-D28</f>
        <v>-4.7600000000002183</v>
      </c>
      <c r="D29" s="107"/>
    </row>
    <row r="30" spans="1:4">
      <c r="A30" s="108" t="s">
        <v>6</v>
      </c>
      <c r="B30" s="108"/>
      <c r="C30" s="55">
        <f>AGOSTO!C39</f>
        <v>-253.71000000000026</v>
      </c>
      <c r="D30" s="107"/>
    </row>
    <row r="31" spans="1:4">
      <c r="A31" s="109" t="s">
        <v>7</v>
      </c>
      <c r="B31" s="109"/>
      <c r="C31" s="56">
        <f>SUM(C29+C30)</f>
        <v>-258.47000000000048</v>
      </c>
      <c r="D31" s="107"/>
    </row>
  </sheetData>
  <mergeCells count="7">
    <mergeCell ref="A1:D1"/>
    <mergeCell ref="A2:D2"/>
    <mergeCell ref="A28:B28"/>
    <mergeCell ref="A29:B29"/>
    <mergeCell ref="D29:D31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13" sqref="B13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10" t="s">
        <v>177</v>
      </c>
      <c r="B1" s="110"/>
      <c r="C1" s="110"/>
      <c r="D1" s="110"/>
    </row>
    <row r="2" spans="1:4" ht="18">
      <c r="A2" s="111" t="s">
        <v>243</v>
      </c>
      <c r="B2" s="111"/>
      <c r="C2" s="111"/>
      <c r="D2" s="111"/>
    </row>
    <row r="3" spans="1:4">
      <c r="A3" s="52"/>
      <c r="B3" s="70"/>
      <c r="C3" s="49"/>
      <c r="D3" s="49"/>
    </row>
    <row r="4" spans="1:4" ht="15.75">
      <c r="A4" s="58" t="s">
        <v>226</v>
      </c>
      <c r="B4" s="59" t="s">
        <v>1</v>
      </c>
      <c r="C4" s="60" t="s">
        <v>2</v>
      </c>
      <c r="D4" s="60" t="s">
        <v>3</v>
      </c>
    </row>
    <row r="5" spans="1:4" ht="15.75">
      <c r="A5" s="81">
        <v>43743</v>
      </c>
      <c r="B5" s="82" t="s">
        <v>257</v>
      </c>
      <c r="C5" s="83">
        <v>450</v>
      </c>
      <c r="D5" s="83"/>
    </row>
    <row r="6" spans="1:4" ht="15.75">
      <c r="A6" s="78">
        <v>43743</v>
      </c>
      <c r="B6" s="79" t="s">
        <v>256</v>
      </c>
      <c r="C6" s="80">
        <v>450</v>
      </c>
      <c r="D6" s="60"/>
    </row>
    <row r="7" spans="1:4">
      <c r="A7" s="73">
        <v>43749</v>
      </c>
      <c r="B7" s="71" t="s">
        <v>244</v>
      </c>
      <c r="C7" s="43">
        <v>684.22</v>
      </c>
      <c r="D7" s="43"/>
    </row>
    <row r="8" spans="1:4">
      <c r="A8" s="73">
        <v>43750</v>
      </c>
      <c r="B8" s="71" t="s">
        <v>258</v>
      </c>
      <c r="C8" s="43">
        <v>1500</v>
      </c>
      <c r="D8" s="43"/>
    </row>
    <row r="9" spans="1:4">
      <c r="A9" s="73">
        <v>43754</v>
      </c>
      <c r="B9" s="72" t="s">
        <v>245</v>
      </c>
      <c r="C9" s="43">
        <v>50</v>
      </c>
      <c r="D9" s="43"/>
    </row>
    <row r="10" spans="1:4">
      <c r="A10" s="73">
        <v>43761</v>
      </c>
      <c r="B10" s="72" t="s">
        <v>245</v>
      </c>
      <c r="C10" s="43">
        <v>80</v>
      </c>
      <c r="D10" s="43"/>
    </row>
    <row r="11" spans="1:4">
      <c r="A11" s="73">
        <v>43761</v>
      </c>
      <c r="B11" s="72" t="s">
        <v>245</v>
      </c>
      <c r="C11" s="43">
        <v>20</v>
      </c>
      <c r="D11" s="43"/>
    </row>
    <row r="12" spans="1:4">
      <c r="A12" s="73">
        <v>43764</v>
      </c>
      <c r="B12" s="72" t="s">
        <v>259</v>
      </c>
      <c r="C12" s="43">
        <v>110</v>
      </c>
      <c r="D12" s="43"/>
    </row>
    <row r="13" spans="1:4">
      <c r="A13" s="73"/>
      <c r="B13" s="65"/>
      <c r="C13" s="66"/>
      <c r="D13" s="66"/>
    </row>
    <row r="14" spans="1:4">
      <c r="A14" s="73">
        <v>43739</v>
      </c>
      <c r="B14" s="74" t="s">
        <v>282</v>
      </c>
      <c r="C14" s="66"/>
      <c r="D14" s="75">
        <v>32.9</v>
      </c>
    </row>
    <row r="15" spans="1:4">
      <c r="A15" s="73">
        <v>43745</v>
      </c>
      <c r="B15" s="74" t="s">
        <v>283</v>
      </c>
      <c r="C15" s="66"/>
      <c r="D15" s="75">
        <v>1400</v>
      </c>
    </row>
    <row r="16" spans="1:4">
      <c r="A16" s="76">
        <v>43749</v>
      </c>
      <c r="B16" s="77" t="s">
        <v>284</v>
      </c>
      <c r="C16" s="66"/>
      <c r="D16" s="75">
        <v>684.12</v>
      </c>
    </row>
    <row r="17" spans="1:4">
      <c r="A17" s="76">
        <v>43753</v>
      </c>
      <c r="B17" s="67" t="s">
        <v>254</v>
      </c>
      <c r="C17" s="66"/>
      <c r="D17" s="75">
        <v>85</v>
      </c>
    </row>
    <row r="18" spans="1:4">
      <c r="A18" s="112">
        <v>43755</v>
      </c>
      <c r="B18" s="67" t="s">
        <v>254</v>
      </c>
      <c r="C18" s="66"/>
      <c r="D18" s="66">
        <v>50</v>
      </c>
    </row>
    <row r="19" spans="1:4">
      <c r="A19" s="112">
        <v>43756</v>
      </c>
      <c r="B19" s="65" t="s">
        <v>254</v>
      </c>
      <c r="C19" s="66"/>
      <c r="D19" s="66">
        <v>80</v>
      </c>
    </row>
    <row r="20" spans="1:4">
      <c r="A20" s="69">
        <v>43760</v>
      </c>
      <c r="B20" s="67" t="s">
        <v>285</v>
      </c>
      <c r="C20" s="66"/>
      <c r="D20" s="43">
        <v>102.07</v>
      </c>
    </row>
    <row r="21" spans="1:4">
      <c r="A21" s="69">
        <v>43760</v>
      </c>
      <c r="B21" s="67" t="s">
        <v>285</v>
      </c>
      <c r="C21" s="66"/>
      <c r="D21" s="43">
        <v>102.07</v>
      </c>
    </row>
    <row r="22" spans="1:4">
      <c r="A22" s="69">
        <v>43760</v>
      </c>
      <c r="B22" s="67" t="s">
        <v>286</v>
      </c>
      <c r="C22" s="66"/>
      <c r="D22" s="43">
        <v>15</v>
      </c>
    </row>
    <row r="23" spans="1:4">
      <c r="A23" s="69">
        <v>43763</v>
      </c>
      <c r="B23" s="67" t="s">
        <v>254</v>
      </c>
      <c r="C23" s="66"/>
      <c r="D23" s="43">
        <v>50</v>
      </c>
    </row>
    <row r="24" spans="1:4">
      <c r="A24" s="69">
        <v>43767</v>
      </c>
      <c r="B24" s="67" t="s">
        <v>246</v>
      </c>
      <c r="C24" s="66"/>
      <c r="D24" s="43">
        <v>42</v>
      </c>
    </row>
    <row r="25" spans="1:4">
      <c r="A25" s="69">
        <v>43768</v>
      </c>
      <c r="B25" s="67" t="s">
        <v>246</v>
      </c>
      <c r="C25" s="66"/>
      <c r="D25" s="43">
        <v>100</v>
      </c>
    </row>
    <row r="26" spans="1:4">
      <c r="A26" s="69">
        <v>43768</v>
      </c>
      <c r="B26" s="67" t="s">
        <v>290</v>
      </c>
      <c r="C26" s="66"/>
      <c r="D26" s="43">
        <v>12.92</v>
      </c>
    </row>
    <row r="27" spans="1:4">
      <c r="A27" s="69">
        <v>43769</v>
      </c>
      <c r="B27" s="67" t="s">
        <v>287</v>
      </c>
      <c r="C27" s="66"/>
      <c r="D27" s="43">
        <v>266</v>
      </c>
    </row>
    <row r="28" spans="1:4">
      <c r="A28" s="69">
        <v>43769</v>
      </c>
      <c r="B28" s="67" t="s">
        <v>288</v>
      </c>
      <c r="C28" s="66"/>
      <c r="D28" s="43">
        <v>34.659999999999997</v>
      </c>
    </row>
    <row r="29" spans="1:4">
      <c r="A29" s="69">
        <v>43769</v>
      </c>
      <c r="B29" s="67" t="s">
        <v>289</v>
      </c>
      <c r="C29" s="66"/>
      <c r="D29" s="43">
        <v>117</v>
      </c>
    </row>
    <row r="30" spans="1:4">
      <c r="A30" s="69">
        <v>43769</v>
      </c>
      <c r="B30" s="67" t="s">
        <v>246</v>
      </c>
      <c r="C30" s="66"/>
      <c r="D30" s="43">
        <v>100</v>
      </c>
    </row>
    <row r="31" spans="1:4">
      <c r="A31" s="69"/>
      <c r="B31" s="68"/>
      <c r="C31" s="66"/>
      <c r="D31" s="43"/>
    </row>
    <row r="32" spans="1:4">
      <c r="A32" s="69"/>
      <c r="B32" s="67"/>
      <c r="C32" s="66"/>
      <c r="D32" s="43"/>
    </row>
    <row r="33" spans="1:4">
      <c r="A33" s="69"/>
      <c r="B33" s="67"/>
      <c r="C33" s="66"/>
      <c r="D33" s="43"/>
    </row>
    <row r="34" spans="1:4">
      <c r="A34" s="69"/>
      <c r="B34" s="68"/>
      <c r="C34" s="66"/>
      <c r="D34" s="43"/>
    </row>
    <row r="35" spans="1:4">
      <c r="A35" s="69"/>
      <c r="B35" s="67"/>
      <c r="C35" s="66"/>
      <c r="D35" s="43"/>
    </row>
    <row r="36" spans="1:4">
      <c r="A36" s="69"/>
      <c r="B36" s="67"/>
      <c r="C36" s="66"/>
      <c r="D36" s="43"/>
    </row>
    <row r="37" spans="1:4">
      <c r="A37" s="69"/>
      <c r="B37" s="67"/>
      <c r="C37" s="66"/>
      <c r="D37" s="43"/>
    </row>
    <row r="38" spans="1:4">
      <c r="A38" s="69"/>
      <c r="B38" s="67"/>
      <c r="C38" s="66"/>
      <c r="D38" s="43"/>
    </row>
    <row r="39" spans="1:4">
      <c r="A39" s="105" t="s">
        <v>4</v>
      </c>
      <c r="B39" s="105"/>
      <c r="C39" s="53">
        <f>SUM(C5:C38)</f>
        <v>3344.2200000000003</v>
      </c>
      <c r="D39" s="53">
        <f>SUM(D5:D38)</f>
        <v>3273.7400000000002</v>
      </c>
    </row>
    <row r="40" spans="1:4">
      <c r="A40" s="106" t="s">
        <v>5</v>
      </c>
      <c r="B40" s="106"/>
      <c r="C40" s="54">
        <f>C39-D39</f>
        <v>70.480000000000018</v>
      </c>
      <c r="D40" s="107"/>
    </row>
    <row r="41" spans="1:4">
      <c r="A41" s="108" t="s">
        <v>6</v>
      </c>
      <c r="B41" s="108"/>
      <c r="C41" s="55">
        <f>SETEMBRO!C30</f>
        <v>-253.71000000000026</v>
      </c>
      <c r="D41" s="107"/>
    </row>
    <row r="42" spans="1:4">
      <c r="A42" s="109" t="s">
        <v>7</v>
      </c>
      <c r="B42" s="109"/>
      <c r="C42" s="56">
        <f>SUM(C40+C41)</f>
        <v>-183.23000000000025</v>
      </c>
      <c r="D42" s="107"/>
    </row>
  </sheetData>
  <mergeCells count="7">
    <mergeCell ref="A1:D1"/>
    <mergeCell ref="A2:D2"/>
    <mergeCell ref="A39:B39"/>
    <mergeCell ref="A40:B40"/>
    <mergeCell ref="D40:D42"/>
    <mergeCell ref="A41:B41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5" sqref="C25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10" t="s">
        <v>177</v>
      </c>
      <c r="B1" s="110"/>
      <c r="C1" s="110"/>
      <c r="D1" s="110"/>
    </row>
    <row r="2" spans="1:4" ht="18">
      <c r="A2" s="111" t="s">
        <v>242</v>
      </c>
      <c r="B2" s="111"/>
      <c r="C2" s="111"/>
      <c r="D2" s="111"/>
    </row>
    <row r="3" spans="1:4">
      <c r="A3" s="52"/>
      <c r="B3" s="70"/>
      <c r="C3" s="49"/>
      <c r="D3" s="49"/>
    </row>
    <row r="4" spans="1:4" ht="15.75">
      <c r="A4" s="58" t="s">
        <v>226</v>
      </c>
      <c r="B4" s="59" t="s">
        <v>1</v>
      </c>
      <c r="C4" s="60" t="s">
        <v>2</v>
      </c>
      <c r="D4" s="60" t="s">
        <v>3</v>
      </c>
    </row>
    <row r="5" spans="1:4">
      <c r="A5" s="64"/>
      <c r="B5" s="65"/>
      <c r="C5" s="66"/>
      <c r="D5" s="66"/>
    </row>
    <row r="6" spans="1:4">
      <c r="A6" s="64">
        <v>43987</v>
      </c>
      <c r="B6" s="47" t="s">
        <v>265</v>
      </c>
      <c r="C6" s="40">
        <v>50</v>
      </c>
      <c r="D6" s="40"/>
    </row>
    <row r="7" spans="1:4">
      <c r="A7" s="64"/>
      <c r="B7" s="47" t="s">
        <v>200</v>
      </c>
      <c r="C7" s="40">
        <v>200</v>
      </c>
      <c r="D7" s="40"/>
    </row>
    <row r="8" spans="1:4">
      <c r="A8" s="64"/>
      <c r="B8" s="47"/>
      <c r="C8" s="40"/>
      <c r="D8" s="40"/>
    </row>
    <row r="9" spans="1:4">
      <c r="A9" s="52">
        <v>43773</v>
      </c>
      <c r="B9" s="2" t="s">
        <v>260</v>
      </c>
      <c r="C9" s="43"/>
      <c r="D9" s="43">
        <v>15</v>
      </c>
    </row>
    <row r="10" spans="1:4">
      <c r="A10" s="52">
        <v>43785</v>
      </c>
      <c r="B10" s="2" t="s">
        <v>262</v>
      </c>
      <c r="C10" s="43"/>
      <c r="D10" s="43">
        <v>40</v>
      </c>
    </row>
    <row r="11" spans="1:4">
      <c r="A11" s="52">
        <v>43785</v>
      </c>
      <c r="B11" s="2" t="s">
        <v>261</v>
      </c>
      <c r="C11" s="43"/>
      <c r="D11" s="43">
        <v>48.4</v>
      </c>
    </row>
    <row r="12" spans="1:4">
      <c r="A12" s="52">
        <v>43787</v>
      </c>
      <c r="B12" s="2" t="s">
        <v>260</v>
      </c>
      <c r="C12" s="43"/>
      <c r="D12" s="43">
        <v>30</v>
      </c>
    </row>
    <row r="13" spans="1:4">
      <c r="A13" s="52">
        <v>43787</v>
      </c>
      <c r="B13" s="2" t="s">
        <v>232</v>
      </c>
      <c r="C13" s="43"/>
      <c r="D13" s="43">
        <v>15.99</v>
      </c>
    </row>
    <row r="14" spans="1:4">
      <c r="A14" s="52">
        <v>43799</v>
      </c>
      <c r="B14" s="2" t="s">
        <v>263</v>
      </c>
      <c r="C14" s="43"/>
      <c r="D14" s="43">
        <v>52</v>
      </c>
    </row>
    <row r="15" spans="1:4">
      <c r="A15" s="52">
        <v>43799</v>
      </c>
      <c r="B15" s="3" t="s">
        <v>264</v>
      </c>
      <c r="C15" s="43"/>
      <c r="D15" s="43">
        <v>36.700000000000003</v>
      </c>
    </row>
    <row r="16" spans="1:4">
      <c r="A16" s="52"/>
      <c r="B16" s="2"/>
      <c r="C16" s="43"/>
      <c r="D16" s="43"/>
    </row>
    <row r="17" spans="1:4">
      <c r="A17" s="52"/>
      <c r="B17" s="3"/>
      <c r="C17" s="43"/>
      <c r="D17" s="43"/>
    </row>
    <row r="18" spans="1:4">
      <c r="A18" s="52"/>
      <c r="B18" s="3"/>
      <c r="C18" s="43"/>
      <c r="D18" s="43"/>
    </row>
    <row r="19" spans="1:4">
      <c r="A19" s="69"/>
      <c r="B19" s="67"/>
      <c r="C19" s="66"/>
      <c r="D19" s="43"/>
    </row>
    <row r="20" spans="1:4">
      <c r="A20" s="105" t="s">
        <v>4</v>
      </c>
      <c r="B20" s="105"/>
      <c r="C20" s="53">
        <f>SUM(C5:C19)</f>
        <v>250</v>
      </c>
      <c r="D20" s="53">
        <f>SUM(D5:D19)</f>
        <v>238.09000000000003</v>
      </c>
    </row>
    <row r="21" spans="1:4">
      <c r="A21" s="106" t="s">
        <v>5</v>
      </c>
      <c r="B21" s="106"/>
      <c r="C21" s="54">
        <f>C20-D20</f>
        <v>11.909999999999968</v>
      </c>
      <c r="D21" s="107"/>
    </row>
    <row r="22" spans="1:4">
      <c r="A22" s="108" t="s">
        <v>6</v>
      </c>
      <c r="B22" s="108"/>
      <c r="C22" s="55">
        <v>44.26</v>
      </c>
      <c r="D22" s="107"/>
    </row>
    <row r="23" spans="1:4">
      <c r="A23" s="109" t="s">
        <v>7</v>
      </c>
      <c r="B23" s="109"/>
      <c r="C23" s="56">
        <f>SUM(C21+C22)</f>
        <v>56.169999999999966</v>
      </c>
      <c r="D23" s="107"/>
    </row>
  </sheetData>
  <mergeCells count="7">
    <mergeCell ref="A1:D1"/>
    <mergeCell ref="A2:D2"/>
    <mergeCell ref="A20:B20"/>
    <mergeCell ref="A21:B21"/>
    <mergeCell ref="D21:D23"/>
    <mergeCell ref="A22:B22"/>
    <mergeCell ref="A23:B2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0"/>
  <sheetViews>
    <sheetView topLeftCell="A38" workbookViewId="0">
      <selection activeCell="A47" sqref="A47:E51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10" t="s">
        <v>177</v>
      </c>
      <c r="B1" s="110"/>
      <c r="C1" s="110"/>
      <c r="D1" s="110"/>
    </row>
    <row r="2" spans="1:4" ht="18">
      <c r="A2" s="111" t="s">
        <v>241</v>
      </c>
      <c r="B2" s="111"/>
      <c r="C2" s="111"/>
      <c r="D2" s="111"/>
    </row>
    <row r="3" spans="1:4">
      <c r="A3" s="52"/>
      <c r="B3" s="70"/>
      <c r="C3" s="49"/>
      <c r="D3" s="49"/>
    </row>
    <row r="4" spans="1:4" ht="15.75">
      <c r="A4" s="58" t="s">
        <v>226</v>
      </c>
      <c r="B4" s="59" t="s">
        <v>1</v>
      </c>
      <c r="C4" s="60" t="s">
        <v>2</v>
      </c>
      <c r="D4" s="60" t="s">
        <v>3</v>
      </c>
    </row>
    <row r="5" spans="1:4" ht="15.75">
      <c r="A5" s="81">
        <v>43804</v>
      </c>
      <c r="B5" s="82" t="s">
        <v>257</v>
      </c>
      <c r="C5" s="83">
        <v>450</v>
      </c>
      <c r="D5" s="83"/>
    </row>
    <row r="6" spans="1:4" ht="15.75">
      <c r="A6" s="78">
        <v>43804</v>
      </c>
      <c r="B6" s="79" t="s">
        <v>256</v>
      </c>
      <c r="C6" s="80">
        <v>450</v>
      </c>
      <c r="D6" s="60"/>
    </row>
    <row r="7" spans="1:4">
      <c r="A7" s="73">
        <v>43720</v>
      </c>
      <c r="B7" s="71" t="s">
        <v>258</v>
      </c>
      <c r="C7" s="43">
        <v>730</v>
      </c>
      <c r="D7" s="43"/>
    </row>
    <row r="8" spans="1:4">
      <c r="A8" s="73">
        <v>43811</v>
      </c>
      <c r="B8" s="84" t="s">
        <v>266</v>
      </c>
      <c r="C8" s="43">
        <v>500</v>
      </c>
      <c r="D8" s="43"/>
    </row>
    <row r="9" spans="1:4">
      <c r="A9" s="73">
        <v>43809</v>
      </c>
      <c r="B9" s="72" t="s">
        <v>245</v>
      </c>
      <c r="C9" s="43">
        <v>30</v>
      </c>
      <c r="D9" s="43"/>
    </row>
    <row r="10" spans="1:4">
      <c r="A10" s="73">
        <v>43809</v>
      </c>
      <c r="B10" s="72" t="s">
        <v>245</v>
      </c>
      <c r="C10" s="43">
        <v>60</v>
      </c>
      <c r="D10" s="43"/>
    </row>
    <row r="11" spans="1:4">
      <c r="A11" s="73">
        <v>43815</v>
      </c>
      <c r="B11" s="72" t="s">
        <v>245</v>
      </c>
      <c r="C11" s="43">
        <v>100</v>
      </c>
      <c r="D11" s="43"/>
    </row>
    <row r="12" spans="1:4">
      <c r="A12" s="73">
        <v>43818</v>
      </c>
      <c r="B12" s="72" t="s">
        <v>281</v>
      </c>
      <c r="C12" s="43">
        <v>1285</v>
      </c>
      <c r="D12" s="43"/>
    </row>
    <row r="13" spans="1:4">
      <c r="A13" s="73">
        <v>43731</v>
      </c>
      <c r="B13" s="72" t="s">
        <v>245</v>
      </c>
      <c r="C13" s="43">
        <v>80</v>
      </c>
      <c r="D13" s="43"/>
    </row>
    <row r="14" spans="1:4">
      <c r="A14" s="73">
        <v>43731</v>
      </c>
      <c r="B14" s="72" t="s">
        <v>245</v>
      </c>
      <c r="C14" s="43">
        <v>20</v>
      </c>
      <c r="D14" s="43"/>
    </row>
    <row r="15" spans="1:4">
      <c r="A15" s="73">
        <v>43734</v>
      </c>
      <c r="B15" s="72" t="s">
        <v>259</v>
      </c>
      <c r="C15" s="43">
        <v>110</v>
      </c>
      <c r="D15" s="43"/>
    </row>
    <row r="16" spans="1:4">
      <c r="A16" s="73"/>
      <c r="B16" s="65"/>
      <c r="C16" s="66"/>
      <c r="D16" s="66"/>
    </row>
    <row r="17" spans="1:7">
      <c r="A17" s="73">
        <v>43801</v>
      </c>
      <c r="B17" s="74" t="s">
        <v>267</v>
      </c>
      <c r="C17" s="66"/>
      <c r="D17" s="75">
        <v>104.27</v>
      </c>
    </row>
    <row r="18" spans="1:7">
      <c r="A18" s="73">
        <v>43801</v>
      </c>
      <c r="B18" s="67" t="s">
        <v>246</v>
      </c>
      <c r="C18" s="66"/>
      <c r="D18" s="75">
        <v>50</v>
      </c>
      <c r="G18" s="84"/>
    </row>
    <row r="19" spans="1:7">
      <c r="A19" s="73">
        <v>43803</v>
      </c>
      <c r="B19" s="77" t="s">
        <v>268</v>
      </c>
      <c r="C19" s="66"/>
      <c r="D19" s="75">
        <v>54.09</v>
      </c>
    </row>
    <row r="20" spans="1:7">
      <c r="A20" s="76">
        <v>43808</v>
      </c>
      <c r="B20" s="77" t="s">
        <v>269</v>
      </c>
      <c r="C20" s="66"/>
      <c r="D20" s="75">
        <v>43.9</v>
      </c>
    </row>
    <row r="21" spans="1:7">
      <c r="A21" s="87">
        <v>43809</v>
      </c>
      <c r="B21" s="67" t="s">
        <v>246</v>
      </c>
      <c r="C21" s="66"/>
      <c r="D21" s="75">
        <v>90.01</v>
      </c>
    </row>
    <row r="22" spans="1:7">
      <c r="A22" s="87">
        <v>43809</v>
      </c>
      <c r="B22" s="67" t="s">
        <v>246</v>
      </c>
      <c r="C22" s="66"/>
      <c r="D22" s="75">
        <v>25</v>
      </c>
    </row>
    <row r="23" spans="1:7">
      <c r="A23" s="87">
        <v>43809</v>
      </c>
      <c r="B23" s="67" t="s">
        <v>246</v>
      </c>
      <c r="C23" s="66"/>
      <c r="D23" s="86">
        <v>50</v>
      </c>
    </row>
    <row r="24" spans="1:7">
      <c r="A24" s="76">
        <v>43811</v>
      </c>
      <c r="B24" s="85" t="s">
        <v>270</v>
      </c>
      <c r="C24" s="66"/>
      <c r="D24" s="86">
        <v>730.73</v>
      </c>
    </row>
    <row r="25" spans="1:7">
      <c r="A25" s="87">
        <v>43811</v>
      </c>
      <c r="B25" s="67" t="s">
        <v>246</v>
      </c>
      <c r="C25" s="66"/>
      <c r="D25" s="86">
        <v>150</v>
      </c>
    </row>
    <row r="26" spans="1:7">
      <c r="A26" s="87">
        <v>43812</v>
      </c>
      <c r="B26" s="67" t="s">
        <v>246</v>
      </c>
      <c r="C26" s="66"/>
      <c r="D26" s="86">
        <v>45.01</v>
      </c>
    </row>
    <row r="27" spans="1:7">
      <c r="A27" s="76">
        <v>43812</v>
      </c>
      <c r="B27" s="67" t="s">
        <v>271</v>
      </c>
      <c r="C27" s="66"/>
      <c r="D27" s="43">
        <v>110.8</v>
      </c>
    </row>
    <row r="28" spans="1:7">
      <c r="A28" s="69">
        <v>43813</v>
      </c>
      <c r="B28" s="67" t="s">
        <v>246</v>
      </c>
      <c r="C28" s="66"/>
      <c r="D28" s="43">
        <v>40</v>
      </c>
    </row>
    <row r="29" spans="1:7">
      <c r="A29" s="69">
        <v>43814</v>
      </c>
      <c r="B29" s="67" t="s">
        <v>246</v>
      </c>
      <c r="C29" s="66"/>
      <c r="D29" s="43">
        <v>80</v>
      </c>
    </row>
    <row r="30" spans="1:7">
      <c r="A30" s="69">
        <v>43814</v>
      </c>
      <c r="B30" s="67" t="s">
        <v>246</v>
      </c>
      <c r="C30" s="66"/>
      <c r="D30" s="43">
        <v>29.49</v>
      </c>
    </row>
    <row r="31" spans="1:7">
      <c r="A31" s="69">
        <v>43816</v>
      </c>
      <c r="B31" s="67" t="s">
        <v>246</v>
      </c>
      <c r="C31" s="66"/>
      <c r="D31" s="43">
        <v>50</v>
      </c>
    </row>
    <row r="32" spans="1:7">
      <c r="A32" s="69">
        <v>43817</v>
      </c>
      <c r="B32" s="67" t="s">
        <v>272</v>
      </c>
      <c r="C32" s="66"/>
      <c r="D32" s="43">
        <v>26.74</v>
      </c>
    </row>
    <row r="33" spans="1:4">
      <c r="A33" s="69">
        <v>43818</v>
      </c>
      <c r="B33" s="67" t="s">
        <v>277</v>
      </c>
      <c r="C33" s="66"/>
      <c r="D33" s="43">
        <v>1285</v>
      </c>
    </row>
    <row r="34" spans="1:4">
      <c r="A34" s="69">
        <v>43819</v>
      </c>
      <c r="B34" s="67" t="s">
        <v>246</v>
      </c>
      <c r="C34" s="66"/>
      <c r="D34" s="43">
        <v>80</v>
      </c>
    </row>
    <row r="35" spans="1:4">
      <c r="A35" s="69">
        <v>43819</v>
      </c>
      <c r="B35" s="67" t="s">
        <v>279</v>
      </c>
      <c r="C35" s="66"/>
      <c r="D35" s="43">
        <v>100</v>
      </c>
    </row>
    <row r="36" spans="1:4">
      <c r="A36" s="69">
        <v>43820</v>
      </c>
      <c r="B36" s="67" t="s">
        <v>273</v>
      </c>
      <c r="C36" s="66"/>
      <c r="D36" s="43">
        <v>40.5</v>
      </c>
    </row>
    <row r="37" spans="1:4">
      <c r="A37" s="69">
        <v>43821</v>
      </c>
      <c r="B37" s="67" t="s">
        <v>246</v>
      </c>
      <c r="C37" s="66"/>
      <c r="D37" s="43">
        <v>80</v>
      </c>
    </row>
    <row r="38" spans="1:4">
      <c r="A38" s="69">
        <v>43821</v>
      </c>
      <c r="B38" s="67" t="s">
        <v>278</v>
      </c>
      <c r="C38" s="66"/>
      <c r="D38" s="43">
        <v>19.96</v>
      </c>
    </row>
    <row r="39" spans="1:4">
      <c r="A39" s="69">
        <v>43823</v>
      </c>
      <c r="B39" s="67" t="s">
        <v>246</v>
      </c>
      <c r="C39" s="66"/>
      <c r="D39" s="43">
        <v>45</v>
      </c>
    </row>
    <row r="40" spans="1:4">
      <c r="A40" s="69">
        <v>43825</v>
      </c>
      <c r="B40" s="67" t="s">
        <v>246</v>
      </c>
      <c r="C40" s="66"/>
      <c r="D40" s="43">
        <v>40</v>
      </c>
    </row>
    <row r="41" spans="1:4">
      <c r="A41" s="69">
        <v>43827</v>
      </c>
      <c r="B41" s="67" t="s">
        <v>274</v>
      </c>
      <c r="C41" s="66"/>
      <c r="D41" s="43">
        <v>104.5</v>
      </c>
    </row>
    <row r="42" spans="1:4">
      <c r="A42" s="69">
        <v>43829</v>
      </c>
      <c r="B42" s="67" t="s">
        <v>246</v>
      </c>
      <c r="C42" s="66"/>
      <c r="D42" s="43">
        <v>30</v>
      </c>
    </row>
    <row r="43" spans="1:4">
      <c r="A43" s="69">
        <v>43829</v>
      </c>
      <c r="B43" s="67" t="s">
        <v>280</v>
      </c>
      <c r="C43" s="66"/>
      <c r="D43" s="43">
        <v>138.54</v>
      </c>
    </row>
    <row r="44" spans="1:4">
      <c r="A44" s="69">
        <v>43829</v>
      </c>
      <c r="B44" s="67" t="s">
        <v>275</v>
      </c>
      <c r="C44" s="66"/>
      <c r="D44" s="43">
        <v>97.5</v>
      </c>
    </row>
    <row r="45" spans="1:4">
      <c r="A45" s="69">
        <v>43829</v>
      </c>
      <c r="B45" s="67" t="s">
        <v>276</v>
      </c>
      <c r="C45" s="66"/>
      <c r="D45" s="43">
        <v>65</v>
      </c>
    </row>
    <row r="46" spans="1:4">
      <c r="A46" s="69"/>
      <c r="B46" s="68"/>
      <c r="C46" s="66"/>
      <c r="D46" s="43"/>
    </row>
    <row r="47" spans="1:4">
      <c r="A47" s="105" t="s">
        <v>4</v>
      </c>
      <c r="B47" s="105"/>
      <c r="C47" s="53">
        <f>SUM(C5:C46)</f>
        <v>3815</v>
      </c>
      <c r="D47" s="53">
        <f>SUM(D5:D46)</f>
        <v>3806.04</v>
      </c>
    </row>
    <row r="48" spans="1:4">
      <c r="A48" s="106" t="s">
        <v>5</v>
      </c>
      <c r="B48" s="106"/>
      <c r="C48" s="54">
        <f>C47-D47</f>
        <v>8.9600000000000364</v>
      </c>
      <c r="D48" s="107"/>
    </row>
    <row r="49" spans="1:4">
      <c r="A49" s="108" t="s">
        <v>6</v>
      </c>
      <c r="B49" s="108"/>
      <c r="C49" s="55">
        <v>56.17</v>
      </c>
      <c r="D49" s="107"/>
    </row>
    <row r="50" spans="1:4">
      <c r="A50" s="109" t="s">
        <v>7</v>
      </c>
      <c r="B50" s="109"/>
      <c r="C50" s="56">
        <f>SUM(C48+C49)</f>
        <v>65.130000000000038</v>
      </c>
      <c r="D50" s="107"/>
    </row>
  </sheetData>
  <mergeCells count="7">
    <mergeCell ref="A1:D1"/>
    <mergeCell ref="A2:D2"/>
    <mergeCell ref="A47:B47"/>
    <mergeCell ref="A48:B48"/>
    <mergeCell ref="D48:D50"/>
    <mergeCell ref="A49:B49"/>
    <mergeCell ref="A50:B5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Jose Carlos</cp:lastModifiedBy>
  <cp:lastPrinted>2019-08-02T16:38:24Z</cp:lastPrinted>
  <dcterms:created xsi:type="dcterms:W3CDTF">2019-08-02T16:31:55Z</dcterms:created>
  <dcterms:modified xsi:type="dcterms:W3CDTF">2020-01-23T13:00:39Z</dcterms:modified>
</cp:coreProperties>
</file>