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5510" windowHeight="8220" firstSheet="3" activeTab="12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13" r:id="rId8"/>
    <sheet name="SETEMBRO" sheetId="14" r:id="rId9"/>
    <sheet name="OUTUBRO" sheetId="15" r:id="rId10"/>
    <sheet name="NOVEMBRO" sheetId="16" r:id="rId11"/>
    <sheet name="DEZEMBRO" sheetId="17" r:id="rId12"/>
    <sheet name="RECIBO" sheetId="18" r:id="rId13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8" i="7"/>
  <c r="C47"/>
  <c r="B47"/>
  <c r="B50" s="1"/>
  <c r="B33" i="17"/>
  <c r="C32"/>
  <c r="B32"/>
  <c r="B39" i="16"/>
  <c r="C38"/>
  <c r="B38"/>
  <c r="B46" i="15"/>
  <c r="C45"/>
  <c r="B45"/>
  <c r="B43" i="14"/>
  <c r="C42"/>
  <c r="B42"/>
  <c r="B44" i="13"/>
  <c r="C43"/>
  <c r="B43"/>
  <c r="B49" i="7"/>
  <c r="B29" i="6"/>
  <c r="C27"/>
  <c r="B28" s="1"/>
  <c r="B30" s="1"/>
  <c r="B27"/>
  <c r="B27" i="5"/>
  <c r="B26"/>
  <c r="B25"/>
  <c r="C24"/>
  <c r="B24"/>
  <c r="E19" i="4"/>
  <c r="E18"/>
  <c r="E17"/>
  <c r="F16"/>
  <c r="E16"/>
  <c r="E38" i="3"/>
  <c r="E37"/>
  <c r="E36"/>
  <c r="F35"/>
  <c r="E35"/>
  <c r="E38" i="2"/>
  <c r="E37"/>
  <c r="E36"/>
  <c r="F35"/>
  <c r="E35"/>
  <c r="E43" i="1"/>
  <c r="E41"/>
  <c r="F40"/>
  <c r="E40"/>
  <c r="B45" i="13" l="1"/>
  <c r="B46" s="1"/>
  <c r="B44" i="14" s="1"/>
  <c r="B45" s="1"/>
  <c r="B47" i="15" s="1"/>
  <c r="B48" s="1"/>
  <c r="B40" i="16" s="1"/>
  <c r="B41" s="1"/>
  <c r="B34" i="17" s="1"/>
  <c r="B35" s="1"/>
</calcChain>
</file>

<file path=xl/comments1.xml><?xml version="1.0" encoding="utf-8"?>
<comments xmlns="http://schemas.openxmlformats.org/spreadsheetml/2006/main">
  <authors>
    <author>Vanderson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Nota não encontrada</t>
        </r>
      </text>
    </comment>
  </commentList>
</comments>
</file>

<file path=xl/sharedStrings.xml><?xml version="1.0" encoding="utf-8"?>
<sst xmlns="http://schemas.openxmlformats.org/spreadsheetml/2006/main" count="272" uniqueCount="127">
  <si>
    <t>HISTÓRICO</t>
  </si>
  <si>
    <t>ENTRADAS</t>
  </si>
  <si>
    <t>SAÍDAS</t>
  </si>
  <si>
    <t>SUBTOTAIS</t>
  </si>
  <si>
    <t>SALDO DO MÊS</t>
  </si>
  <si>
    <t>SALDO ANTERIOR</t>
  </si>
  <si>
    <t>SALDO ATUAL EM CAIXA</t>
  </si>
  <si>
    <t xml:space="preserve"> </t>
  </si>
  <si>
    <t xml:space="preserve">  </t>
  </si>
  <si>
    <t>05/06  Doação Anônima</t>
  </si>
  <si>
    <t>JUNHO</t>
  </si>
  <si>
    <t>AGOSTO</t>
  </si>
  <si>
    <t>30/01 doação telemarkt 50,00</t>
  </si>
  <si>
    <t>JULHO</t>
  </si>
  <si>
    <t>JANEIRO</t>
  </si>
  <si>
    <t>MOVIMENTAÇÃO - BANCÁRIA</t>
  </si>
  <si>
    <t>SETEMBRO</t>
  </si>
  <si>
    <t>DEZEMBRO</t>
  </si>
  <si>
    <t>NOVEMBRO</t>
  </si>
  <si>
    <t>OUTUBRO</t>
  </si>
  <si>
    <t>DATA</t>
  </si>
  <si>
    <t xml:space="preserve"> doação anonima  </t>
  </si>
  <si>
    <t>doação ONILDO</t>
  </si>
  <si>
    <t>doação telemarket</t>
  </si>
  <si>
    <t>doação madrelene</t>
  </si>
  <si>
    <t>doação  Darzir</t>
  </si>
  <si>
    <t>doação bibius</t>
  </si>
  <si>
    <t>Compra combustivel (maestro 2061)</t>
  </si>
  <si>
    <t>doc. cartório  (maestro 2061)</t>
  </si>
  <si>
    <t>Compra refrigerente mat. De limp.  (maestro 2061)</t>
  </si>
  <si>
    <t>manut CTA (maestro 2061)</t>
  </si>
  <si>
    <t>pag. Boleto material gesso</t>
  </si>
  <si>
    <t>DB CEST PJ</t>
  </si>
  <si>
    <t>Compra ferramentas (maestro 2061)</t>
  </si>
  <si>
    <t xml:space="preserve"> Compra combustivel (maestro 2061)</t>
  </si>
  <si>
    <t>Compra combustive (maestro 2061)</t>
  </si>
  <si>
    <t>manutenção CTA (maestro 2061)</t>
  </si>
  <si>
    <t>Compra auto pçs  (maestro 2061)</t>
  </si>
  <si>
    <t>saque (maestro 2061)</t>
  </si>
  <si>
    <t>x</t>
  </si>
  <si>
    <t>Compra mat. De construção  (maestro 2061)</t>
  </si>
  <si>
    <t>Compra alimento, mat. Limp.(maestro 2061)</t>
  </si>
  <si>
    <t>Compra remédio (maestro 2061)</t>
  </si>
  <si>
    <t>Compra combustível (Maestro 2061)</t>
  </si>
  <si>
    <t xml:space="preserve"> Telemarketing - doação anônima</t>
  </si>
  <si>
    <t xml:space="preserve"> doação Madrilene</t>
  </si>
  <si>
    <t>doação Telemarketing</t>
  </si>
  <si>
    <t>Doação Telemarketing</t>
  </si>
  <si>
    <t xml:space="preserve"> doação telemarketing</t>
  </si>
  <si>
    <t>doação anônima</t>
  </si>
  <si>
    <t>Doação Josiane</t>
  </si>
  <si>
    <t>Compra de alimentos(maestro 2061)</t>
  </si>
  <si>
    <t>Compra Combustível  (maestro 2061)</t>
  </si>
  <si>
    <t>Combustível (maestro 2061)</t>
  </si>
  <si>
    <t>Compra Combustível</t>
  </si>
  <si>
    <t>Saque (maestro 2061)</t>
  </si>
  <si>
    <t>Tar Ex Per</t>
  </si>
  <si>
    <t>Compra material de limpeza (maestro 2061)</t>
  </si>
  <si>
    <t xml:space="preserve"> Compra de Alimentos (maestro 2061)</t>
  </si>
  <si>
    <t>Ferramentas (maestro 2061)</t>
  </si>
  <si>
    <t>Manutenção de Conta (maestro 2061)</t>
  </si>
  <si>
    <t>Material de Escritório (maestro 2061)</t>
  </si>
  <si>
    <t>Despesa cartório (Maestro 2061)</t>
  </si>
  <si>
    <t>Produtos agrícolas (Maestro 2061)</t>
  </si>
  <si>
    <t>Compra de Combustível</t>
  </si>
  <si>
    <t>Db Cest PJ</t>
  </si>
  <si>
    <t>doação  madrelene</t>
  </si>
  <si>
    <t xml:space="preserve"> doação Cleusa</t>
  </si>
  <si>
    <t>doação anonima</t>
  </si>
  <si>
    <t xml:space="preserve"> doação telemarkt </t>
  </si>
  <si>
    <t>Compra pçs para carro (maestro 2061)</t>
  </si>
  <si>
    <t>Compra combustivel  (maestro 2061)</t>
  </si>
  <si>
    <t>compra pçs  para manutenção carro (maestro 2061)</t>
  </si>
  <si>
    <t>Compra inseticida (maestro 2061)</t>
  </si>
  <si>
    <t>Compra alimento e lampada (maestro 2061)</t>
  </si>
  <si>
    <t xml:space="preserve"> Compra pçs  manutenção carro (maestro 2061)</t>
  </si>
  <si>
    <t>Compra tinta spray (maestro 2061)</t>
  </si>
  <si>
    <t>Compra sementes (maestro 2061)</t>
  </si>
  <si>
    <t>doação telemarkt 50,00</t>
  </si>
  <si>
    <t>Compra refeição (maestro 2061)</t>
  </si>
  <si>
    <t>Compra eletrodo e pregosl (maestro 2061)</t>
  </si>
  <si>
    <t>Compra alimentos (maestro 2061)</t>
  </si>
  <si>
    <t>05/05  anonimo Onildo Palu</t>
  </si>
  <si>
    <t>05/05 Doação joseane</t>
  </si>
  <si>
    <t>06/05  - Doação anonima</t>
  </si>
  <si>
    <t>11/05  - Doação anonima</t>
  </si>
  <si>
    <t>20/05  - Doação anonima</t>
  </si>
  <si>
    <t>29/05 -  Doação joseane</t>
  </si>
  <si>
    <t>02/05  - Doação Madilene</t>
  </si>
  <si>
    <t>06/05 compra combustivel (compra maestro 2061)</t>
  </si>
  <si>
    <t>06/05  compra combustivel(compra maestro 2061)</t>
  </si>
  <si>
    <t>08/05 mudas (compra maestro 2061)</t>
  </si>
  <si>
    <t>07/05 Saque (cartão maestro 2061) pag. Copel</t>
  </si>
  <si>
    <t>20/05 combustivel (compra maestro 2061)</t>
  </si>
  <si>
    <t>20/05 material de construção (compra maestro 2061)</t>
  </si>
  <si>
    <t>22/05  combustivel (compra maestro 2061)</t>
  </si>
  <si>
    <t>03/06  Doação  joseane</t>
  </si>
  <si>
    <t>05/06  Doação Onildo</t>
  </si>
  <si>
    <t>05/06  Doação Madrilene</t>
  </si>
  <si>
    <t>12/06  Doação Anônima</t>
  </si>
  <si>
    <t>22/06  Doação anônima</t>
  </si>
  <si>
    <t>01/06 combustivel (compra maestro 2061)</t>
  </si>
  <si>
    <t>03/06  (compra maestro 2061)</t>
  </si>
  <si>
    <t>08/06 combustivel (compra maestro 2061)</t>
  </si>
  <si>
    <t>10/06 combustivel (compra maestro 2061)</t>
  </si>
  <si>
    <t>10/06 manuteçao da conta Dbcest pj</t>
  </si>
  <si>
    <t>15/06 combustivel (compra maestro 2061)</t>
  </si>
  <si>
    <t>15/06 mat, de higiene e alimentos(compra maestro 2061)</t>
  </si>
  <si>
    <t>16/06 medicamentos (compra maestro 2061)</t>
  </si>
  <si>
    <t>16/06 combustivel (compra maestro 2061)</t>
  </si>
  <si>
    <t>17/06 alimentos(compra maestro 2061)</t>
  </si>
  <si>
    <t>17/06 combustivel  (compra maestro 2061)</t>
  </si>
  <si>
    <t>23/06 mat. De construção  (compra maestro 2061)</t>
  </si>
  <si>
    <t>.</t>
  </si>
  <si>
    <t xml:space="preserve">Saque para despesas dia a dia </t>
  </si>
  <si>
    <t xml:space="preserve">SAQUE para despesas dia a dia </t>
  </si>
  <si>
    <t xml:space="preserve">   </t>
  </si>
  <si>
    <t>08/05                 ( maestro 2061) saque</t>
  </si>
  <si>
    <t>18/05  - Doação Madilene</t>
  </si>
  <si>
    <t xml:space="preserve">11/05 DB cest pj  </t>
  </si>
  <si>
    <t xml:space="preserve">A QUANTIA DE </t>
  </si>
  <si>
    <t xml:space="preserve">CORRESPONDENTE A </t>
  </si>
  <si>
    <t>___________________________________,_________DE ________________________DE____________</t>
  </si>
  <si>
    <t>ASSINATURA</t>
  </si>
  <si>
    <t>RECIBO Nº</t>
  </si>
  <si>
    <t>DOADOR - CNPJ / CPF</t>
  </si>
  <si>
    <r>
      <t xml:space="preserve">RECEBI DE </t>
    </r>
    <r>
      <rPr>
        <b/>
        <sz val="11"/>
        <color theme="1"/>
        <rFont val="Calibri"/>
        <family val="2"/>
        <scheme val="minor"/>
      </rPr>
      <t xml:space="preserve">.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   .                      </t>
    </r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</si>
</sst>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0"/>
      <color indexed="56"/>
      <name val="Arial"/>
      <family val="2"/>
    </font>
    <font>
      <b/>
      <sz val="10"/>
      <color indexed="57"/>
      <name val="Arial"/>
      <family val="2"/>
    </font>
    <font>
      <b/>
      <sz val="10"/>
      <color indexed="10"/>
      <name val="Arial"/>
      <family val="2"/>
    </font>
    <font>
      <sz val="10"/>
      <color theme="3"/>
      <name val="Arial"/>
      <family val="2"/>
    </font>
    <font>
      <b/>
      <sz val="9"/>
      <color indexed="81"/>
      <name val="Tahoma"/>
      <family val="2"/>
    </font>
    <font>
      <b/>
      <sz val="25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43" fontId="2" fillId="0" borderId="1" xfId="1" applyFont="1" applyFill="1" applyBorder="1" applyProtection="1">
      <protection locked="0"/>
    </xf>
    <xf numFmtId="44" fontId="2" fillId="0" borderId="1" xfId="5" applyFont="1" applyFill="1" applyBorder="1" applyProtection="1">
      <protection locked="0"/>
    </xf>
    <xf numFmtId="44" fontId="5" fillId="0" borderId="1" xfId="5" applyFont="1" applyFill="1" applyBorder="1" applyProtection="1">
      <protection locked="0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6" fillId="0" borderId="1" xfId="2" applyFont="1" applyFill="1" applyBorder="1" applyAlignment="1" applyProtection="1">
      <alignment horizontal="center"/>
      <protection locked="0"/>
    </xf>
    <xf numFmtId="44" fontId="6" fillId="0" borderId="1" xfId="5" applyFont="1" applyFill="1" applyBorder="1" applyAlignment="1" applyProtection="1">
      <alignment horizontal="center"/>
      <protection locked="0"/>
    </xf>
    <xf numFmtId="0" fontId="5" fillId="0" borderId="1" xfId="2" applyFont="1" applyFill="1" applyBorder="1" applyProtection="1">
      <protection locked="0"/>
    </xf>
    <xf numFmtId="16" fontId="5" fillId="0" borderId="1" xfId="2" applyNumberFormat="1" applyFont="1" applyFill="1" applyBorder="1" applyProtection="1">
      <protection locked="0"/>
    </xf>
    <xf numFmtId="44" fontId="6" fillId="0" borderId="1" xfId="5" applyFont="1" applyFill="1" applyBorder="1" applyAlignment="1" applyProtection="1">
      <alignment horizontal="center" vertical="center"/>
      <protection hidden="1"/>
    </xf>
    <xf numFmtId="44" fontId="6" fillId="0" borderId="1" xfId="5" quotePrefix="1" applyFont="1" applyFill="1" applyBorder="1" applyAlignment="1" applyProtection="1">
      <alignment horizontal="center" vertical="center"/>
      <protection locked="0"/>
    </xf>
    <xf numFmtId="44" fontId="6" fillId="0" borderId="1" xfId="5" applyFont="1" applyFill="1" applyBorder="1" applyAlignment="1" applyProtection="1">
      <alignment horizontal="center" vertical="center"/>
    </xf>
    <xf numFmtId="44" fontId="5" fillId="0" borderId="0" xfId="5" applyFont="1" applyFill="1"/>
    <xf numFmtId="0" fontId="5" fillId="0" borderId="0" xfId="0" applyFont="1"/>
    <xf numFmtId="0" fontId="2" fillId="0" borderId="1" xfId="2" applyFont="1" applyFill="1" applyBorder="1" applyProtection="1">
      <protection locked="0"/>
    </xf>
    <xf numFmtId="0" fontId="2" fillId="0" borderId="1" xfId="2" applyFont="1" applyFill="1" applyBorder="1"/>
    <xf numFmtId="16" fontId="2" fillId="0" borderId="1" xfId="2" applyNumberFormat="1" applyFont="1" applyFill="1" applyBorder="1" applyProtection="1">
      <protection locked="0"/>
    </xf>
    <xf numFmtId="0" fontId="3" fillId="0" borderId="1" xfId="2" applyFont="1" applyFill="1" applyBorder="1" applyAlignment="1" applyProtection="1">
      <alignment horizontal="right" vertical="center"/>
      <protection locked="0"/>
    </xf>
    <xf numFmtId="44" fontId="3" fillId="0" borderId="1" xfId="5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/>
      <protection locked="0"/>
    </xf>
    <xf numFmtId="44" fontId="3" fillId="0" borderId="1" xfId="5" applyFont="1" applyFill="1" applyBorder="1" applyAlignment="1" applyProtection="1">
      <alignment horizontal="center"/>
      <protection locked="0"/>
    </xf>
    <xf numFmtId="44" fontId="3" fillId="0" borderId="1" xfId="5" applyFont="1" applyFill="1" applyBorder="1" applyAlignment="1" applyProtection="1">
      <alignment horizontal="center" vertical="center"/>
      <protection hidden="1"/>
    </xf>
    <xf numFmtId="44" fontId="3" fillId="0" borderId="1" xfId="5" applyFont="1" applyFill="1" applyBorder="1" applyAlignment="1" applyProtection="1">
      <alignment horizontal="center" vertical="center"/>
      <protection locked="0" hidden="1"/>
    </xf>
    <xf numFmtId="44" fontId="3" fillId="0" borderId="1" xfId="5" quotePrefix="1" applyFont="1" applyFill="1" applyBorder="1" applyAlignment="1" applyProtection="1">
      <alignment horizontal="center" vertical="center"/>
      <protection locked="0"/>
    </xf>
    <xf numFmtId="44" fontId="2" fillId="0" borderId="1" xfId="5" applyFont="1" applyFill="1" applyBorder="1"/>
    <xf numFmtId="16" fontId="2" fillId="0" borderId="1" xfId="2" applyNumberFormat="1" applyFont="1" applyFill="1" applyBorder="1"/>
    <xf numFmtId="0" fontId="2" fillId="0" borderId="0" xfId="0" applyFont="1" applyFill="1"/>
    <xf numFmtId="44" fontId="2" fillId="0" borderId="0" xfId="5" applyFont="1" applyFill="1"/>
    <xf numFmtId="43" fontId="3" fillId="0" borderId="1" xfId="1" applyFont="1" applyFill="1" applyBorder="1" applyAlignment="1" applyProtection="1">
      <alignment horizontal="center" vertical="center"/>
      <protection hidden="1"/>
    </xf>
    <xf numFmtId="43" fontId="3" fillId="0" borderId="1" xfId="1" applyFont="1" applyFill="1" applyBorder="1" applyAlignment="1" applyProtection="1">
      <alignment horizontal="center" vertical="center"/>
      <protection locked="0" hidden="1"/>
    </xf>
    <xf numFmtId="43" fontId="3" fillId="0" borderId="1" xfId="1" quotePrefix="1" applyFont="1" applyFill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left"/>
      <protection locked="0"/>
    </xf>
    <xf numFmtId="44" fontId="2" fillId="0" borderId="1" xfId="5" applyFont="1" applyFill="1" applyBorder="1" applyAlignment="1" applyProtection="1">
      <alignment horizontal="left"/>
      <protection locked="0"/>
    </xf>
    <xf numFmtId="44" fontId="3" fillId="0" borderId="1" xfId="5" applyFont="1" applyFill="1" applyBorder="1" applyAlignment="1" applyProtection="1">
      <alignment horizontal="center" vertical="center"/>
      <protection locked="0" hidden="1"/>
    </xf>
    <xf numFmtId="44" fontId="6" fillId="0" borderId="1" xfId="5" applyFont="1" applyFill="1" applyBorder="1" applyAlignment="1" applyProtection="1">
      <alignment horizontal="center" vertical="center"/>
      <protection locked="0" hidden="1"/>
    </xf>
    <xf numFmtId="0" fontId="9" fillId="0" borderId="5" xfId="2" applyFont="1" applyFill="1" applyBorder="1" applyAlignment="1" applyProtection="1">
      <alignment horizontal="center"/>
      <protection locked="0"/>
    </xf>
    <xf numFmtId="14" fontId="8" fillId="0" borderId="6" xfId="5" applyNumberFormat="1" applyFont="1" applyBorder="1" applyAlignment="1" applyProtection="1">
      <alignment horizontal="center"/>
      <protection locked="0"/>
    </xf>
    <xf numFmtId="14" fontId="8" fillId="0" borderId="1" xfId="5" applyNumberFormat="1" applyFont="1" applyBorder="1" applyAlignment="1" applyProtection="1">
      <alignment horizontal="center"/>
      <protection locked="0"/>
    </xf>
    <xf numFmtId="0" fontId="10" fillId="0" borderId="7" xfId="2" applyFont="1" applyBorder="1" applyAlignment="1" applyProtection="1">
      <alignment horizontal="right" vertical="center"/>
      <protection locked="0"/>
    </xf>
    <xf numFmtId="0" fontId="11" fillId="0" borderId="7" xfId="2" applyFont="1" applyBorder="1" applyAlignment="1" applyProtection="1">
      <alignment horizontal="right" vertical="center"/>
      <protection locked="0"/>
    </xf>
    <xf numFmtId="0" fontId="12" fillId="0" borderId="7" xfId="2" applyFont="1" applyBorder="1" applyAlignment="1" applyProtection="1">
      <alignment horizontal="right" vertical="center"/>
      <protection locked="0"/>
    </xf>
    <xf numFmtId="0" fontId="3" fillId="2" borderId="7" xfId="2" applyFont="1" applyFill="1" applyBorder="1" applyAlignment="1" applyProtection="1">
      <alignment horizontal="right" vertical="center"/>
      <protection locked="0"/>
    </xf>
    <xf numFmtId="8" fontId="5" fillId="0" borderId="1" xfId="5" applyNumberFormat="1" applyFont="1" applyFill="1" applyBorder="1" applyProtection="1">
      <protection locked="0"/>
    </xf>
    <xf numFmtId="44" fontId="6" fillId="0" borderId="1" xfId="5" applyFont="1" applyFill="1" applyBorder="1" applyAlignment="1" applyProtection="1">
      <alignment horizontal="center" vertical="center"/>
      <protection locked="0" hidden="1"/>
    </xf>
    <xf numFmtId="14" fontId="2" fillId="0" borderId="1" xfId="5" applyNumberFormat="1" applyFont="1" applyBorder="1" applyAlignment="1" applyProtection="1">
      <alignment horizontal="center"/>
      <protection locked="0"/>
    </xf>
    <xf numFmtId="44" fontId="6" fillId="0" borderId="1" xfId="5" applyFont="1" applyFill="1" applyBorder="1" applyAlignment="1" applyProtection="1">
      <alignment horizontal="center" vertical="center"/>
      <protection locked="0" hidden="1"/>
    </xf>
    <xf numFmtId="43" fontId="3" fillId="0" borderId="1" xfId="1" applyFont="1" applyFill="1" applyBorder="1" applyAlignment="1" applyProtection="1">
      <alignment horizontal="center" vertical="center"/>
      <protection locked="0" hidden="1"/>
    </xf>
    <xf numFmtId="14" fontId="8" fillId="0" borderId="0" xfId="5" applyNumberFormat="1" applyFont="1" applyBorder="1" applyAlignment="1" applyProtection="1">
      <alignment horizontal="center"/>
      <protection locked="0"/>
    </xf>
    <xf numFmtId="44" fontId="13" fillId="0" borderId="1" xfId="5" applyFont="1" applyBorder="1" applyProtection="1">
      <protection locked="0"/>
    </xf>
    <xf numFmtId="44" fontId="13" fillId="0" borderId="1" xfId="5" applyFont="1" applyFill="1" applyBorder="1" applyProtection="1">
      <protection locked="0"/>
    </xf>
    <xf numFmtId="0" fontId="2" fillId="0" borderId="1" xfId="2" applyBorder="1" applyProtection="1">
      <protection locked="0"/>
    </xf>
    <xf numFmtId="0" fontId="2" fillId="0" borderId="1" xfId="2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4" fontId="6" fillId="0" borderId="1" xfId="5" applyFont="1" applyFill="1" applyBorder="1" applyAlignment="1" applyProtection="1">
      <alignment horizontal="center" vertical="center"/>
      <protection locked="0" hidden="1"/>
    </xf>
    <xf numFmtId="0" fontId="3" fillId="0" borderId="1" xfId="2" applyFont="1" applyFill="1" applyBorder="1" applyAlignment="1" applyProtection="1">
      <alignment horizontal="center"/>
      <protection locked="0"/>
    </xf>
    <xf numFmtId="17" fontId="3" fillId="0" borderId="1" xfId="2" applyNumberFormat="1" applyFont="1" applyFill="1" applyBorder="1" applyAlignment="1" applyProtection="1">
      <alignment horizontal="center"/>
      <protection locked="0"/>
    </xf>
    <xf numFmtId="44" fontId="6" fillId="0" borderId="8" xfId="5" applyFont="1" applyFill="1" applyBorder="1" applyAlignment="1" applyProtection="1">
      <alignment horizontal="center" vertical="center"/>
      <protection locked="0" hidden="1"/>
    </xf>
    <xf numFmtId="44" fontId="6" fillId="0" borderId="9" xfId="5" applyFont="1" applyFill="1" applyBorder="1" applyAlignment="1" applyProtection="1">
      <alignment horizontal="center" vertical="center"/>
      <protection locked="0" hidden="1"/>
    </xf>
    <xf numFmtId="44" fontId="6" fillId="0" borderId="6" xfId="5" applyFont="1" applyFill="1" applyBorder="1" applyAlignment="1" applyProtection="1">
      <alignment horizontal="center" vertical="center"/>
      <protection locked="0" hidden="1"/>
    </xf>
    <xf numFmtId="0" fontId="3" fillId="0" borderId="2" xfId="2" applyFont="1" applyFill="1" applyBorder="1" applyAlignment="1" applyProtection="1">
      <alignment horizontal="center"/>
      <protection locked="0"/>
    </xf>
    <xf numFmtId="0" fontId="3" fillId="0" borderId="3" xfId="2" applyFont="1" applyFill="1" applyBorder="1" applyAlignment="1" applyProtection="1">
      <alignment horizontal="center"/>
      <protection locked="0"/>
    </xf>
    <xf numFmtId="0" fontId="3" fillId="0" borderId="4" xfId="2" applyFont="1" applyFill="1" applyBorder="1" applyAlignment="1" applyProtection="1">
      <alignment horizontal="center"/>
      <protection locked="0"/>
    </xf>
    <xf numFmtId="17" fontId="3" fillId="0" borderId="2" xfId="2" applyNumberFormat="1" applyFont="1" applyFill="1" applyBorder="1" applyAlignment="1" applyProtection="1">
      <alignment horizontal="center"/>
      <protection locked="0"/>
    </xf>
    <xf numFmtId="17" fontId="3" fillId="0" borderId="3" xfId="2" applyNumberFormat="1" applyFont="1" applyFill="1" applyBorder="1" applyAlignment="1" applyProtection="1">
      <alignment horizontal="center"/>
      <protection locked="0"/>
    </xf>
    <xf numFmtId="17" fontId="3" fillId="0" borderId="4" xfId="2" applyNumberFormat="1" applyFont="1" applyFill="1" applyBorder="1" applyAlignment="1" applyProtection="1">
      <alignment horizontal="center"/>
      <protection locked="0"/>
    </xf>
    <xf numFmtId="43" fontId="3" fillId="0" borderId="1" xfId="1" applyFont="1" applyFill="1" applyBorder="1" applyAlignment="1" applyProtection="1">
      <alignment horizontal="center" vertical="center"/>
      <protection locked="0" hidden="1"/>
    </xf>
    <xf numFmtId="44" fontId="3" fillId="0" borderId="1" xfId="5" applyFont="1" applyFill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</cellXfs>
  <cellStyles count="6">
    <cellStyle name="Moeda" xfId="5" builtinId="4"/>
    <cellStyle name="Normal" xfId="0" builtinId="0"/>
    <cellStyle name="Normal 2" xfId="2"/>
    <cellStyle name="Separador de milhares" xfId="1" builtinId="3"/>
    <cellStyle name="Vírgula 2" xfId="4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44904</xdr:colOff>
      <xdr:row>0</xdr:row>
      <xdr:rowOff>142749</xdr:rowOff>
    </xdr:from>
    <xdr:to>
      <xdr:col>5</xdr:col>
      <xdr:colOff>777729</xdr:colOff>
      <xdr:row>0</xdr:row>
      <xdr:rowOff>1511766</xdr:rowOff>
    </xdr:to>
    <xdr:grpSp>
      <xdr:nvGrpSpPr>
        <xdr:cNvPr id="12" name="Agrupar 11">
          <a:extLst>
            <a:ext uri="{FF2B5EF4-FFF2-40B4-BE49-F238E27FC236}">
              <a16:creationId xmlns="" xmlns:a16="http://schemas.microsoft.com/office/drawing/2014/main" id="{548EC99D-B35B-445D-86DE-20363FDDEBC9}"/>
            </a:ext>
          </a:extLst>
        </xdr:cNvPr>
        <xdr:cNvGrpSpPr/>
      </xdr:nvGrpSpPr>
      <xdr:grpSpPr>
        <a:xfrm>
          <a:off x="778329" y="142749"/>
          <a:ext cx="5495325" cy="1369017"/>
          <a:chOff x="44904" y="142749"/>
          <a:chExt cx="5670569" cy="1246678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22891A21-9B9F-497E-AE6C-F0C3D40A84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904" y="267813"/>
            <a:ext cx="2268086" cy="952501"/>
          </a:xfrm>
          <a:prstGeom prst="rect">
            <a:avLst/>
          </a:prstGeom>
        </xdr:spPr>
      </xdr:pic>
      <xdr:grpSp>
        <xdr:nvGrpSpPr>
          <xdr:cNvPr id="8" name="Agrupar 7">
            <a:extLst>
              <a:ext uri="{FF2B5EF4-FFF2-40B4-BE49-F238E27FC236}">
                <a16:creationId xmlns="" xmlns:a16="http://schemas.microsoft.com/office/drawing/2014/main" id="{5BB08528-8675-46F1-A15B-2A66CAA284A3}"/>
              </a:ext>
            </a:extLst>
          </xdr:cNvPr>
          <xdr:cNvGrpSpPr/>
        </xdr:nvGrpSpPr>
        <xdr:grpSpPr>
          <a:xfrm>
            <a:off x="2394359" y="142749"/>
            <a:ext cx="3321114" cy="1246678"/>
            <a:chOff x="2377029" y="215911"/>
            <a:chExt cx="3362818" cy="1297873"/>
          </a:xfrm>
        </xdr:grpSpPr>
        <xdr:sp macro="" textlink="">
          <xdr:nvSpPr>
            <xdr:cNvPr id="6" name="Retângulo 5">
              <a:extLst>
                <a:ext uri="{FF2B5EF4-FFF2-40B4-BE49-F238E27FC236}">
                  <a16:creationId xmlns="" xmlns:a16="http://schemas.microsoft.com/office/drawing/2014/main" id="{587BC852-1AC7-4B65-889A-FAA437501A5A}"/>
                </a:ext>
              </a:extLst>
            </xdr:cNvPr>
            <xdr:cNvSpPr/>
          </xdr:nvSpPr>
          <xdr:spPr>
            <a:xfrm>
              <a:off x="2412422" y="728867"/>
              <a:ext cx="3327425" cy="78491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Avenida Colonial, 32 - Centro - Almirante Tamandaré - PR 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Contato: 41 3699-0137  41 98420-5246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E-mail: institutoviverbemct@gmail.com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CNPJ 03.497.418/0001-44</a:t>
              </a:r>
              <a:endParaRPr lang="pt-BR" sz="1000" b="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Retângulo 6">
              <a:extLst>
                <a:ext uri="{FF2B5EF4-FFF2-40B4-BE49-F238E27FC236}">
                  <a16:creationId xmlns="" xmlns:a16="http://schemas.microsoft.com/office/drawing/2014/main" id="{819DA2F1-F83B-4BAE-95BE-DA1DE94C36C2}"/>
                </a:ext>
              </a:extLst>
            </xdr:cNvPr>
            <xdr:cNvSpPr/>
          </xdr:nvSpPr>
          <xdr:spPr>
            <a:xfrm>
              <a:off x="2377029" y="215911"/>
              <a:ext cx="3341393" cy="548483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CAC - CENTRO DE APOIO AO CIDADÃO</a:t>
              </a:r>
            </a:p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CENTRO ADMINISTRATIVO</a:t>
              </a:r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638"/>
          <a:ext cx="147410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758B6F86-1067-44EB-A884-BDDA474B8578}"/>
            </a:ext>
          </a:extLst>
        </xdr:cNvPr>
        <xdr:cNvSpPr/>
      </xdr:nvSpPr>
      <xdr:spPr>
        <a:xfrm>
          <a:off x="1658691" y="551821"/>
          <a:ext cx="3829084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276DEC51-8EEB-4BCB-9B2A-AD0AD4063BF2}"/>
            </a:ext>
          </a:extLst>
        </xdr:cNvPr>
        <xdr:cNvSpPr/>
      </xdr:nvSpPr>
      <xdr:spPr>
        <a:xfrm>
          <a:off x="1686727" y="85725"/>
          <a:ext cx="3842879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638"/>
          <a:ext cx="147410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758B6F86-1067-44EB-A884-BDDA474B8578}"/>
            </a:ext>
          </a:extLst>
        </xdr:cNvPr>
        <xdr:cNvSpPr/>
      </xdr:nvSpPr>
      <xdr:spPr>
        <a:xfrm>
          <a:off x="1658691" y="551821"/>
          <a:ext cx="3829084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276DEC51-8EEB-4BCB-9B2A-AD0AD4063BF2}"/>
            </a:ext>
          </a:extLst>
        </xdr:cNvPr>
        <xdr:cNvSpPr/>
      </xdr:nvSpPr>
      <xdr:spPr>
        <a:xfrm>
          <a:off x="1686727" y="85725"/>
          <a:ext cx="3842879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638"/>
          <a:ext cx="147410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758B6F86-1067-44EB-A884-BDDA474B8578}"/>
            </a:ext>
          </a:extLst>
        </xdr:cNvPr>
        <xdr:cNvSpPr/>
      </xdr:nvSpPr>
      <xdr:spPr>
        <a:xfrm>
          <a:off x="1658691" y="551821"/>
          <a:ext cx="3829084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276DEC51-8EEB-4BCB-9B2A-AD0AD4063BF2}"/>
            </a:ext>
          </a:extLst>
        </xdr:cNvPr>
        <xdr:cNvSpPr/>
      </xdr:nvSpPr>
      <xdr:spPr>
        <a:xfrm>
          <a:off x="1686727" y="85725"/>
          <a:ext cx="3842879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194387</xdr:colOff>
      <xdr:row>0</xdr:row>
      <xdr:rowOff>106913</xdr:rowOff>
    </xdr:from>
    <xdr:to>
      <xdr:col>0</xdr:col>
      <xdr:colOff>2068538</xdr:colOff>
      <xdr:row>0</xdr:row>
      <xdr:rowOff>1244083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87C0AC1D-30D9-44C3-8F2A-2975022F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7" y="106913"/>
          <a:ext cx="1874151" cy="1137170"/>
        </a:xfrm>
        <a:prstGeom prst="rect">
          <a:avLst/>
        </a:prstGeom>
      </xdr:spPr>
    </xdr:pic>
    <xdr:clientData/>
  </xdr:twoCellAnchor>
  <xdr:twoCellAnchor>
    <xdr:from>
      <xdr:col>0</xdr:col>
      <xdr:colOff>2319803</xdr:colOff>
      <xdr:row>0</xdr:row>
      <xdr:rowOff>504196</xdr:rowOff>
    </xdr:from>
    <xdr:to>
      <xdr:col>2</xdr:col>
      <xdr:colOff>794865</xdr:colOff>
      <xdr:row>0</xdr:row>
      <xdr:rowOff>1263520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B6E372A5-08DE-49C9-8258-3E114B13B364}"/>
            </a:ext>
          </a:extLst>
        </xdr:cNvPr>
        <xdr:cNvSpPr/>
      </xdr:nvSpPr>
      <xdr:spPr>
        <a:xfrm>
          <a:off x="2319803" y="504196"/>
          <a:ext cx="3237562" cy="7593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23738</xdr:colOff>
      <xdr:row>0</xdr:row>
      <xdr:rowOff>19050</xdr:rowOff>
    </xdr:from>
    <xdr:to>
      <xdr:col>2</xdr:col>
      <xdr:colOff>2057400</xdr:colOff>
      <xdr:row>0</xdr:row>
      <xdr:rowOff>559875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B5066F15-1D94-4076-BCFB-0743F1339A31}"/>
            </a:ext>
          </a:extLst>
        </xdr:cNvPr>
        <xdr:cNvSpPr/>
      </xdr:nvSpPr>
      <xdr:spPr>
        <a:xfrm>
          <a:off x="2252588" y="19050"/>
          <a:ext cx="3529087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CNPJ.</a:t>
          </a:r>
          <a:r>
            <a:rPr lang="pt-BR" sz="1400" b="0" baseline="0">
              <a:solidFill>
                <a:schemeClr val="tx1"/>
              </a:solidFill>
              <a:latin typeface="Franklin Gothic Heavy" panose="020B0903020102020204" pitchFamily="34" charset="0"/>
            </a:rPr>
            <a:t> 03.497.418/0001-44</a:t>
          </a:r>
          <a:endParaRPr lang="pt-BR" sz="1400" b="0">
            <a:solidFill>
              <a:schemeClr val="tx1"/>
            </a:solidFill>
            <a:latin typeface="Franklin Gothic Heavy" panose="020B09030201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0</xdr:row>
      <xdr:rowOff>180849</xdr:rowOff>
    </xdr:from>
    <xdr:to>
      <xdr:col>5</xdr:col>
      <xdr:colOff>615804</xdr:colOff>
      <xdr:row>0</xdr:row>
      <xdr:rowOff>1295400</xdr:rowOff>
    </xdr:to>
    <xdr:grpSp>
      <xdr:nvGrpSpPr>
        <xdr:cNvPr id="12" name="Agrupar 11">
          <a:extLst>
            <a:ext uri="{FF2B5EF4-FFF2-40B4-BE49-F238E27FC236}">
              <a16:creationId xmlns="" xmlns:a16="http://schemas.microsoft.com/office/drawing/2014/main" id="{548EC99D-B35B-445D-86DE-20363FDDEBC9}"/>
            </a:ext>
          </a:extLst>
        </xdr:cNvPr>
        <xdr:cNvGrpSpPr/>
      </xdr:nvGrpSpPr>
      <xdr:grpSpPr>
        <a:xfrm>
          <a:off x="1209675" y="180849"/>
          <a:ext cx="4902054" cy="1114551"/>
          <a:chOff x="1057794" y="142749"/>
          <a:chExt cx="4657679" cy="1246678"/>
        </a:xfrm>
      </xdr:grpSpPr>
      <xdr:pic>
        <xdr:nvPicPr>
          <xdr:cNvPr id="13" name="Imagem 12">
            <a:extLst>
              <a:ext uri="{FF2B5EF4-FFF2-40B4-BE49-F238E27FC236}">
                <a16:creationId xmlns="" xmlns:a16="http://schemas.microsoft.com/office/drawing/2014/main" id="{22891A21-9B9F-497E-AE6C-F0C3D40A84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57794" y="267813"/>
            <a:ext cx="1255196" cy="952501"/>
          </a:xfrm>
          <a:prstGeom prst="rect">
            <a:avLst/>
          </a:prstGeom>
        </xdr:spPr>
      </xdr:pic>
      <xdr:grpSp>
        <xdr:nvGrpSpPr>
          <xdr:cNvPr id="14" name="Agrupar 7">
            <a:extLst>
              <a:ext uri="{FF2B5EF4-FFF2-40B4-BE49-F238E27FC236}">
                <a16:creationId xmlns="" xmlns:a16="http://schemas.microsoft.com/office/drawing/2014/main" id="{5BB08528-8675-46F1-A15B-2A66CAA284A3}"/>
              </a:ext>
            </a:extLst>
          </xdr:cNvPr>
          <xdr:cNvGrpSpPr/>
        </xdr:nvGrpSpPr>
        <xdr:grpSpPr>
          <a:xfrm>
            <a:off x="2394359" y="142749"/>
            <a:ext cx="3321114" cy="1246678"/>
            <a:chOff x="2377029" y="215911"/>
            <a:chExt cx="3362818" cy="1297873"/>
          </a:xfrm>
        </xdr:grpSpPr>
        <xdr:sp macro="" textlink="">
          <xdr:nvSpPr>
            <xdr:cNvPr id="15" name="Retângulo 14">
              <a:extLst>
                <a:ext uri="{FF2B5EF4-FFF2-40B4-BE49-F238E27FC236}">
                  <a16:creationId xmlns="" xmlns:a16="http://schemas.microsoft.com/office/drawing/2014/main" id="{587BC852-1AC7-4B65-889A-FAA437501A5A}"/>
                </a:ext>
              </a:extLst>
            </xdr:cNvPr>
            <xdr:cNvSpPr/>
          </xdr:nvSpPr>
          <xdr:spPr>
            <a:xfrm>
              <a:off x="2412422" y="728867"/>
              <a:ext cx="3327425" cy="78491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Avenida Colonial, 32 - Centro - Almirante Tamandaré - PR 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Contato: 41 3699-0137  41 98420-5246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E-mail: institutoviverbemct@gmail.com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CNPJ 03.497.418/0001-44</a:t>
              </a:r>
              <a:endParaRPr lang="pt-BR" sz="1000" b="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6" name="Retângulo 15">
              <a:extLst>
                <a:ext uri="{FF2B5EF4-FFF2-40B4-BE49-F238E27FC236}">
                  <a16:creationId xmlns="" xmlns:a16="http://schemas.microsoft.com/office/drawing/2014/main" id="{819DA2F1-F83B-4BAE-95BE-DA1DE94C36C2}"/>
                </a:ext>
              </a:extLst>
            </xdr:cNvPr>
            <xdr:cNvSpPr/>
          </xdr:nvSpPr>
          <xdr:spPr>
            <a:xfrm>
              <a:off x="2377029" y="215911"/>
              <a:ext cx="3341393" cy="548483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CAC - CENTRO DE APOIO AO CIDADÃO</a:t>
              </a:r>
            </a:p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CENTRO ADMINISTRATIVO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2338075</xdr:colOff>
      <xdr:row>0</xdr:row>
      <xdr:rowOff>522494</xdr:rowOff>
    </xdr:from>
    <xdr:to>
      <xdr:col>2</xdr:col>
      <xdr:colOff>804584</xdr:colOff>
      <xdr:row>0</xdr:row>
      <xdr:rowOff>1314450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1D84BF58-68E6-46FE-B885-6B943B5D8168}"/>
            </a:ext>
          </a:extLst>
        </xdr:cNvPr>
        <xdr:cNvSpPr/>
      </xdr:nvSpPr>
      <xdr:spPr>
        <a:xfrm>
          <a:off x="2338075" y="522494"/>
          <a:ext cx="3286159" cy="79195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2338314</xdr:colOff>
      <xdr:row>0</xdr:row>
      <xdr:rowOff>57175</xdr:rowOff>
    </xdr:from>
    <xdr:to>
      <xdr:col>2</xdr:col>
      <xdr:colOff>818618</xdr:colOff>
      <xdr:row>0</xdr:row>
      <xdr:rowOff>598000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6BD88E06-5B16-43D8-9450-6CCAF77DE407}"/>
            </a:ext>
          </a:extLst>
        </xdr:cNvPr>
        <xdr:cNvSpPr/>
      </xdr:nvSpPr>
      <xdr:spPr>
        <a:xfrm>
          <a:off x="2338314" y="57175"/>
          <a:ext cx="3299954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400" b="0">
            <a:solidFill>
              <a:schemeClr val="tx1"/>
            </a:solidFill>
            <a:latin typeface="Franklin Gothic Heavy" panose="020B0903020102020204" pitchFamily="34" charset="0"/>
          </a:endParaRPr>
        </a:p>
      </xdr:txBody>
    </xdr:sp>
    <xdr:clientData/>
  </xdr:twoCellAnchor>
  <xdr:twoCellAnchor>
    <xdr:from>
      <xdr:col>3</xdr:col>
      <xdr:colOff>333375</xdr:colOff>
      <xdr:row>0</xdr:row>
      <xdr:rowOff>142750</xdr:rowOff>
    </xdr:from>
    <xdr:to>
      <xdr:col>5</xdr:col>
      <xdr:colOff>606279</xdr:colOff>
      <xdr:row>0</xdr:row>
      <xdr:rowOff>1400176</xdr:rowOff>
    </xdr:to>
    <xdr:grpSp>
      <xdr:nvGrpSpPr>
        <xdr:cNvPr id="5" name="Agrupar 11">
          <a:extLst>
            <a:ext uri="{FF2B5EF4-FFF2-40B4-BE49-F238E27FC236}">
              <a16:creationId xmlns="" xmlns:a16="http://schemas.microsoft.com/office/drawing/2014/main" id="{548EC99D-B35B-445D-86DE-20363FDDEBC9}"/>
            </a:ext>
          </a:extLst>
        </xdr:cNvPr>
        <xdr:cNvGrpSpPr/>
      </xdr:nvGrpSpPr>
      <xdr:grpSpPr>
        <a:xfrm>
          <a:off x="1066800" y="142750"/>
          <a:ext cx="5035404" cy="1257426"/>
          <a:chOff x="44904" y="142749"/>
          <a:chExt cx="5670569" cy="1246678"/>
        </a:xfrm>
      </xdr:grpSpPr>
      <xdr:pic>
        <xdr:nvPicPr>
          <xdr:cNvPr id="6" name="Imagem 5">
            <a:extLst>
              <a:ext uri="{FF2B5EF4-FFF2-40B4-BE49-F238E27FC236}">
                <a16:creationId xmlns="" xmlns:a16="http://schemas.microsoft.com/office/drawing/2014/main" id="{22891A21-9B9F-497E-AE6C-F0C3D40A84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904" y="267813"/>
            <a:ext cx="2268086" cy="952501"/>
          </a:xfrm>
          <a:prstGeom prst="rect">
            <a:avLst/>
          </a:prstGeom>
        </xdr:spPr>
      </xdr:pic>
      <xdr:grpSp>
        <xdr:nvGrpSpPr>
          <xdr:cNvPr id="7" name="Agrupar 7">
            <a:extLst>
              <a:ext uri="{FF2B5EF4-FFF2-40B4-BE49-F238E27FC236}">
                <a16:creationId xmlns="" xmlns:a16="http://schemas.microsoft.com/office/drawing/2014/main" id="{5BB08528-8675-46F1-A15B-2A66CAA284A3}"/>
              </a:ext>
            </a:extLst>
          </xdr:cNvPr>
          <xdr:cNvGrpSpPr/>
        </xdr:nvGrpSpPr>
        <xdr:grpSpPr>
          <a:xfrm>
            <a:off x="2394359" y="142749"/>
            <a:ext cx="3321114" cy="1246678"/>
            <a:chOff x="2377029" y="215911"/>
            <a:chExt cx="3362818" cy="1297873"/>
          </a:xfrm>
        </xdr:grpSpPr>
        <xdr:sp macro="" textlink="">
          <xdr:nvSpPr>
            <xdr:cNvPr id="8" name="Retângulo 7">
              <a:extLst>
                <a:ext uri="{FF2B5EF4-FFF2-40B4-BE49-F238E27FC236}">
                  <a16:creationId xmlns="" xmlns:a16="http://schemas.microsoft.com/office/drawing/2014/main" id="{587BC852-1AC7-4B65-889A-FAA437501A5A}"/>
                </a:ext>
              </a:extLst>
            </xdr:cNvPr>
            <xdr:cNvSpPr/>
          </xdr:nvSpPr>
          <xdr:spPr>
            <a:xfrm>
              <a:off x="2412422" y="728867"/>
              <a:ext cx="3327425" cy="78491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Avenida Colonial, 32 - Centro - Almirante Tamandaré - PR 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Contato: 41 3699-0137  41 98420-5246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E-mail: institutoviverbemct@gmail.com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CNPJ 03.497.418/0001-44</a:t>
              </a:r>
              <a:endParaRPr lang="pt-BR" sz="1000" b="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9" name="Retângulo 8">
              <a:extLst>
                <a:ext uri="{FF2B5EF4-FFF2-40B4-BE49-F238E27FC236}">
                  <a16:creationId xmlns="" xmlns:a16="http://schemas.microsoft.com/office/drawing/2014/main" id="{819DA2F1-F83B-4BAE-95BE-DA1DE94C36C2}"/>
                </a:ext>
              </a:extLst>
            </xdr:cNvPr>
            <xdr:cNvSpPr/>
          </xdr:nvSpPr>
          <xdr:spPr>
            <a:xfrm>
              <a:off x="2377029" y="215911"/>
              <a:ext cx="3341393" cy="548483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CAC - CENTRO DE APOIO AO CIDADÃO</a:t>
              </a:r>
            </a:p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CENTRO ADMINISTRATIVO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2366650</xdr:colOff>
      <xdr:row>0</xdr:row>
      <xdr:rowOff>579619</xdr:rowOff>
    </xdr:from>
    <xdr:to>
      <xdr:col>2</xdr:col>
      <xdr:colOff>842684</xdr:colOff>
      <xdr:row>0</xdr:row>
      <xdr:rowOff>1371575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31AB60F0-01F0-4757-9A95-F6675DBF7F57}"/>
            </a:ext>
          </a:extLst>
        </xdr:cNvPr>
        <xdr:cNvSpPr/>
      </xdr:nvSpPr>
      <xdr:spPr>
        <a:xfrm>
          <a:off x="2366650" y="579619"/>
          <a:ext cx="3286159" cy="79195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44904</xdr:colOff>
      <xdr:row>0</xdr:row>
      <xdr:rowOff>142749</xdr:rowOff>
    </xdr:from>
    <xdr:to>
      <xdr:col>5</xdr:col>
      <xdr:colOff>606279</xdr:colOff>
      <xdr:row>0</xdr:row>
      <xdr:rowOff>1511766</xdr:rowOff>
    </xdr:to>
    <xdr:grpSp>
      <xdr:nvGrpSpPr>
        <xdr:cNvPr id="5" name="Agrupar 11">
          <a:extLst>
            <a:ext uri="{FF2B5EF4-FFF2-40B4-BE49-F238E27FC236}">
              <a16:creationId xmlns="" xmlns:a16="http://schemas.microsoft.com/office/drawing/2014/main" id="{548EC99D-B35B-445D-86DE-20363FDDEBC9}"/>
            </a:ext>
          </a:extLst>
        </xdr:cNvPr>
        <xdr:cNvGrpSpPr/>
      </xdr:nvGrpSpPr>
      <xdr:grpSpPr>
        <a:xfrm>
          <a:off x="778329" y="142749"/>
          <a:ext cx="5323875" cy="1369017"/>
          <a:chOff x="44904" y="142749"/>
          <a:chExt cx="5670569" cy="1246678"/>
        </a:xfrm>
      </xdr:grpSpPr>
      <xdr:pic>
        <xdr:nvPicPr>
          <xdr:cNvPr id="6" name="Imagem 5">
            <a:extLst>
              <a:ext uri="{FF2B5EF4-FFF2-40B4-BE49-F238E27FC236}">
                <a16:creationId xmlns="" xmlns:a16="http://schemas.microsoft.com/office/drawing/2014/main" id="{22891A21-9B9F-497E-AE6C-F0C3D40A84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904" y="267813"/>
            <a:ext cx="2268086" cy="952501"/>
          </a:xfrm>
          <a:prstGeom prst="rect">
            <a:avLst/>
          </a:prstGeom>
        </xdr:spPr>
      </xdr:pic>
      <xdr:grpSp>
        <xdr:nvGrpSpPr>
          <xdr:cNvPr id="7" name="Agrupar 7">
            <a:extLst>
              <a:ext uri="{FF2B5EF4-FFF2-40B4-BE49-F238E27FC236}">
                <a16:creationId xmlns="" xmlns:a16="http://schemas.microsoft.com/office/drawing/2014/main" id="{5BB08528-8675-46F1-A15B-2A66CAA284A3}"/>
              </a:ext>
            </a:extLst>
          </xdr:cNvPr>
          <xdr:cNvGrpSpPr/>
        </xdr:nvGrpSpPr>
        <xdr:grpSpPr>
          <a:xfrm>
            <a:off x="2394359" y="142749"/>
            <a:ext cx="3321114" cy="1246678"/>
            <a:chOff x="2377029" y="215911"/>
            <a:chExt cx="3362818" cy="1297873"/>
          </a:xfrm>
        </xdr:grpSpPr>
        <xdr:sp macro="" textlink="">
          <xdr:nvSpPr>
            <xdr:cNvPr id="8" name="Retângulo 7">
              <a:extLst>
                <a:ext uri="{FF2B5EF4-FFF2-40B4-BE49-F238E27FC236}">
                  <a16:creationId xmlns="" xmlns:a16="http://schemas.microsoft.com/office/drawing/2014/main" id="{587BC852-1AC7-4B65-889A-FAA437501A5A}"/>
                </a:ext>
              </a:extLst>
            </xdr:cNvPr>
            <xdr:cNvSpPr/>
          </xdr:nvSpPr>
          <xdr:spPr>
            <a:xfrm>
              <a:off x="2412422" y="728867"/>
              <a:ext cx="3327425" cy="78491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Avenida Colonial, 32 - Centro - Almirante Tamandaré - PR 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Contato: 41 3699-0137  41 98420-5246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E-mail: institutoviverbemct@gmail.com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CNPJ 03.497.418/0001-44</a:t>
              </a:r>
              <a:endParaRPr lang="pt-BR" sz="1000" b="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9" name="Retângulo 8">
              <a:extLst>
                <a:ext uri="{FF2B5EF4-FFF2-40B4-BE49-F238E27FC236}">
                  <a16:creationId xmlns="" xmlns:a16="http://schemas.microsoft.com/office/drawing/2014/main" id="{819DA2F1-F83B-4BAE-95BE-DA1DE94C36C2}"/>
                </a:ext>
              </a:extLst>
            </xdr:cNvPr>
            <xdr:cNvSpPr/>
          </xdr:nvSpPr>
          <xdr:spPr>
            <a:xfrm>
              <a:off x="2377029" y="215911"/>
              <a:ext cx="3341393" cy="548483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CAC - CENTRO DE APOIO AO CIDADÃO</a:t>
              </a:r>
            </a:p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CENTRO ADMINISTRATIVO</a:t>
              </a: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171425</xdr:rowOff>
    </xdr:from>
    <xdr:to>
      <xdr:col>0</xdr:col>
      <xdr:colOff>2306180</xdr:colOff>
      <xdr:row>0</xdr:row>
      <xdr:rowOff>1263708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D35DEF3E-D5CE-4AAD-87D5-54F3811A4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71425"/>
          <a:ext cx="2163305" cy="1092283"/>
        </a:xfrm>
        <a:prstGeom prst="rect">
          <a:avLst/>
        </a:prstGeom>
      </xdr:spPr>
    </xdr:pic>
    <xdr:clientData/>
  </xdr:twoCellAnchor>
  <xdr:twoCellAnchor>
    <xdr:from>
      <xdr:col>0</xdr:col>
      <xdr:colOff>2423800</xdr:colOff>
      <xdr:row>0</xdr:row>
      <xdr:rowOff>551044</xdr:rowOff>
    </xdr:from>
    <xdr:to>
      <xdr:col>2</xdr:col>
      <xdr:colOff>899834</xdr:colOff>
      <xdr:row>0</xdr:row>
      <xdr:rowOff>1343000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091A0393-B3F2-4F1B-B8F8-6AC2D51FE4F0}"/>
            </a:ext>
          </a:extLst>
        </xdr:cNvPr>
        <xdr:cNvSpPr/>
      </xdr:nvSpPr>
      <xdr:spPr>
        <a:xfrm>
          <a:off x="2423800" y="551044"/>
          <a:ext cx="3286159" cy="79195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2424040</xdr:colOff>
      <xdr:row>0</xdr:row>
      <xdr:rowOff>85725</xdr:rowOff>
    </xdr:from>
    <xdr:to>
      <xdr:col>2</xdr:col>
      <xdr:colOff>828676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D340DAA7-7B89-450A-BA2D-4D44E6597207}"/>
            </a:ext>
          </a:extLst>
        </xdr:cNvPr>
        <xdr:cNvSpPr/>
      </xdr:nvSpPr>
      <xdr:spPr>
        <a:xfrm>
          <a:off x="2424040" y="85725"/>
          <a:ext cx="3167136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194387</xdr:colOff>
      <xdr:row>0</xdr:row>
      <xdr:rowOff>106913</xdr:rowOff>
    </xdr:from>
    <xdr:to>
      <xdr:col>0</xdr:col>
      <xdr:colOff>2068538</xdr:colOff>
      <xdr:row>0</xdr:row>
      <xdr:rowOff>1244083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87C0AC1D-30D9-44C3-8F2A-2975022F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7" y="106913"/>
          <a:ext cx="1874151" cy="1137170"/>
        </a:xfrm>
        <a:prstGeom prst="rect">
          <a:avLst/>
        </a:prstGeom>
      </xdr:spPr>
    </xdr:pic>
    <xdr:clientData/>
  </xdr:twoCellAnchor>
  <xdr:twoCellAnchor>
    <xdr:from>
      <xdr:col>0</xdr:col>
      <xdr:colOff>2319803</xdr:colOff>
      <xdr:row>0</xdr:row>
      <xdr:rowOff>504196</xdr:rowOff>
    </xdr:from>
    <xdr:to>
      <xdr:col>2</xdr:col>
      <xdr:colOff>794865</xdr:colOff>
      <xdr:row>0</xdr:row>
      <xdr:rowOff>1263520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B6E372A5-08DE-49C9-8258-3E114B13B364}"/>
            </a:ext>
          </a:extLst>
        </xdr:cNvPr>
        <xdr:cNvSpPr/>
      </xdr:nvSpPr>
      <xdr:spPr>
        <a:xfrm>
          <a:off x="2319803" y="504196"/>
          <a:ext cx="3286159" cy="7593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2281164</xdr:colOff>
      <xdr:row>0</xdr:row>
      <xdr:rowOff>0</xdr:rowOff>
    </xdr:from>
    <xdr:to>
      <xdr:col>2</xdr:col>
      <xdr:colOff>770021</xdr:colOff>
      <xdr:row>0</xdr:row>
      <xdr:rowOff>540825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B5066F15-1D94-4076-BCFB-0743F1339A31}"/>
            </a:ext>
          </a:extLst>
        </xdr:cNvPr>
        <xdr:cNvSpPr/>
      </xdr:nvSpPr>
      <xdr:spPr>
        <a:xfrm>
          <a:off x="2281164" y="0"/>
          <a:ext cx="3299954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106913</xdr:rowOff>
    </xdr:from>
    <xdr:to>
      <xdr:col>0</xdr:col>
      <xdr:colOff>2121801</xdr:colOff>
      <xdr:row>0</xdr:row>
      <xdr:rowOff>1190625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D66325B1-4B63-424B-A9DA-5B9BD7439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06913"/>
          <a:ext cx="1950351" cy="1083712"/>
        </a:xfrm>
        <a:prstGeom prst="rect">
          <a:avLst/>
        </a:prstGeom>
      </xdr:spPr>
    </xdr:pic>
    <xdr:clientData/>
  </xdr:twoCellAnchor>
  <xdr:twoCellAnchor>
    <xdr:from>
      <xdr:col>0</xdr:col>
      <xdr:colOff>2373066</xdr:colOff>
      <xdr:row>0</xdr:row>
      <xdr:rowOff>504196</xdr:rowOff>
    </xdr:from>
    <xdr:to>
      <xdr:col>2</xdr:col>
      <xdr:colOff>849100</xdr:colOff>
      <xdr:row>0</xdr:row>
      <xdr:rowOff>1263520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CAECEBFE-624D-462A-ADE2-75CC2CC790CC}"/>
            </a:ext>
          </a:extLst>
        </xdr:cNvPr>
        <xdr:cNvSpPr/>
      </xdr:nvSpPr>
      <xdr:spPr>
        <a:xfrm>
          <a:off x="2373066" y="504196"/>
          <a:ext cx="3286159" cy="7593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2334427</xdr:colOff>
      <xdr:row>0</xdr:row>
      <xdr:rowOff>0</xdr:rowOff>
    </xdr:from>
    <xdr:to>
      <xdr:col>2</xdr:col>
      <xdr:colOff>824256</xdr:colOff>
      <xdr:row>0</xdr:row>
      <xdr:rowOff>540825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B9B43A99-033F-40B0-8A9F-8065A496C209}"/>
            </a:ext>
          </a:extLst>
        </xdr:cNvPr>
        <xdr:cNvSpPr/>
      </xdr:nvSpPr>
      <xdr:spPr>
        <a:xfrm>
          <a:off x="2334427" y="0"/>
          <a:ext cx="3299954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92638"/>
          <a:ext cx="195035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758B6F86-1067-44EB-A884-BDDA474B8578}"/>
            </a:ext>
          </a:extLst>
        </xdr:cNvPr>
        <xdr:cNvSpPr/>
      </xdr:nvSpPr>
      <xdr:spPr>
        <a:xfrm>
          <a:off x="2334966" y="551821"/>
          <a:ext cx="3286159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276DEC51-8EEB-4BCB-9B2A-AD0AD4063BF2}"/>
            </a:ext>
          </a:extLst>
        </xdr:cNvPr>
        <xdr:cNvSpPr/>
      </xdr:nvSpPr>
      <xdr:spPr>
        <a:xfrm>
          <a:off x="2363002" y="85725"/>
          <a:ext cx="3299954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638"/>
          <a:ext cx="147410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="" xmlns:a16="http://schemas.microsoft.com/office/drawing/2014/main" id="{758B6F86-1067-44EB-A884-BDDA474B8578}"/>
            </a:ext>
          </a:extLst>
        </xdr:cNvPr>
        <xdr:cNvSpPr/>
      </xdr:nvSpPr>
      <xdr:spPr>
        <a:xfrm>
          <a:off x="1658691" y="551821"/>
          <a:ext cx="3829084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="" xmlns:a16="http://schemas.microsoft.com/office/drawing/2014/main" id="{276DEC51-8EEB-4BCB-9B2A-AD0AD4063BF2}"/>
            </a:ext>
          </a:extLst>
        </xdr:cNvPr>
        <xdr:cNvSpPr/>
      </xdr:nvSpPr>
      <xdr:spPr>
        <a:xfrm>
          <a:off x="1686727" y="85725"/>
          <a:ext cx="3842879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showGridLines="0" topLeftCell="A15" zoomScaleNormal="100" workbookViewId="0">
      <selection activeCell="E43" sqref="E43"/>
    </sheetView>
  </sheetViews>
  <sheetFormatPr defaultRowHeight="15"/>
  <cols>
    <col min="1" max="1" width="11" customWidth="1"/>
    <col min="2" max="2" width="0.28515625" style="4" hidden="1" customWidth="1"/>
    <col min="3" max="3" width="9.140625" style="4" hidden="1" customWidth="1"/>
    <col min="4" max="4" width="57.7109375" style="4" customWidth="1"/>
    <col min="5" max="6" width="13.7109375" style="13" customWidth="1"/>
    <col min="7" max="16384" width="9.140625" style="4"/>
  </cols>
  <sheetData>
    <row r="1" spans="1:8" ht="127.5" customHeight="1">
      <c r="A1" s="4"/>
      <c r="D1" s="63" t="s">
        <v>7</v>
      </c>
      <c r="E1" s="63"/>
      <c r="F1" s="63"/>
      <c r="H1" s="5"/>
    </row>
    <row r="2" spans="1:8" ht="13.5" thickBot="1">
      <c r="A2" s="4"/>
      <c r="D2" s="63" t="s">
        <v>15</v>
      </c>
      <c r="E2" s="63"/>
      <c r="F2" s="63"/>
    </row>
    <row r="3" spans="1:8" ht="16.5" thickBot="1">
      <c r="A3" s="37" t="s">
        <v>20</v>
      </c>
      <c r="D3" s="64" t="s">
        <v>14</v>
      </c>
      <c r="E3" s="63"/>
      <c r="F3" s="63"/>
    </row>
    <row r="4" spans="1:8" ht="12.75">
      <c r="A4" s="38"/>
      <c r="D4" s="6" t="s">
        <v>0</v>
      </c>
      <c r="E4" s="7" t="s">
        <v>1</v>
      </c>
      <c r="F4" s="7" t="s">
        <v>2</v>
      </c>
    </row>
    <row r="5" spans="1:8" ht="12.75">
      <c r="A5" s="39">
        <v>43836</v>
      </c>
      <c r="D5" s="8" t="s">
        <v>21</v>
      </c>
      <c r="E5" s="3">
        <v>20</v>
      </c>
      <c r="F5" s="3"/>
    </row>
    <row r="6" spans="1:8" ht="12.75">
      <c r="A6" s="39">
        <v>43837</v>
      </c>
      <c r="D6" s="8" t="s">
        <v>21</v>
      </c>
      <c r="E6" s="3">
        <v>200</v>
      </c>
      <c r="F6" s="3"/>
    </row>
    <row r="7" spans="1:8" ht="12.75">
      <c r="A7" s="39">
        <v>43837</v>
      </c>
      <c r="D7" s="8" t="s">
        <v>22</v>
      </c>
      <c r="E7" s="3">
        <v>1000</v>
      </c>
      <c r="F7" s="3"/>
    </row>
    <row r="8" spans="1:8" ht="12.75">
      <c r="A8" s="39">
        <v>43837</v>
      </c>
      <c r="D8" s="8" t="s">
        <v>23</v>
      </c>
      <c r="E8" s="3">
        <v>150</v>
      </c>
      <c r="F8" s="3"/>
    </row>
    <row r="9" spans="1:8" ht="12.75">
      <c r="A9" s="39">
        <v>43837</v>
      </c>
      <c r="D9" s="8" t="s">
        <v>24</v>
      </c>
      <c r="E9" s="3">
        <v>150</v>
      </c>
      <c r="F9" s="3"/>
    </row>
    <row r="10" spans="1:8" ht="12.75">
      <c r="A10" s="39">
        <v>43850</v>
      </c>
      <c r="D10" s="8" t="s">
        <v>25</v>
      </c>
      <c r="E10" s="3">
        <v>500</v>
      </c>
      <c r="F10" s="3"/>
    </row>
    <row r="11" spans="1:8" ht="12.75">
      <c r="A11" s="39">
        <v>43851</v>
      </c>
      <c r="D11" s="8" t="s">
        <v>12</v>
      </c>
      <c r="E11" s="3">
        <v>50</v>
      </c>
      <c r="F11" s="3"/>
    </row>
    <row r="12" spans="1:8" ht="12.75">
      <c r="A12" s="39">
        <v>43857</v>
      </c>
      <c r="D12" s="8" t="s">
        <v>26</v>
      </c>
      <c r="E12" s="3">
        <v>1060</v>
      </c>
      <c r="F12" s="3"/>
    </row>
    <row r="13" spans="1:8" ht="12.75">
      <c r="A13" s="39">
        <v>43837</v>
      </c>
      <c r="D13" s="8" t="s">
        <v>27</v>
      </c>
      <c r="E13" s="3"/>
      <c r="F13" s="3">
        <v>280</v>
      </c>
    </row>
    <row r="14" spans="1:8" ht="12.75">
      <c r="A14" s="39">
        <v>43837</v>
      </c>
      <c r="D14" s="8" t="s">
        <v>29</v>
      </c>
      <c r="E14" s="3"/>
      <c r="F14" s="3">
        <v>46.33</v>
      </c>
    </row>
    <row r="15" spans="1:8" ht="12.75">
      <c r="A15" s="39">
        <v>43837</v>
      </c>
      <c r="D15" s="8" t="s">
        <v>28</v>
      </c>
      <c r="E15" s="3"/>
      <c r="F15" s="3">
        <v>35.549999999999997</v>
      </c>
    </row>
    <row r="16" spans="1:8" ht="12.75">
      <c r="A16" s="39">
        <v>43837</v>
      </c>
      <c r="D16" s="8" t="s">
        <v>30</v>
      </c>
      <c r="E16" s="3"/>
      <c r="F16" s="3">
        <v>42</v>
      </c>
    </row>
    <row r="17" spans="1:7" ht="12.75">
      <c r="A17" s="39">
        <v>43838</v>
      </c>
      <c r="D17" s="8" t="s">
        <v>31</v>
      </c>
      <c r="E17" s="3"/>
      <c r="F17" s="3">
        <v>739.56</v>
      </c>
    </row>
    <row r="18" spans="1:7" ht="12.75">
      <c r="A18" s="39">
        <v>43838</v>
      </c>
      <c r="D18" s="8" t="s">
        <v>27</v>
      </c>
      <c r="E18" s="3"/>
      <c r="F18" s="3">
        <v>100</v>
      </c>
    </row>
    <row r="19" spans="1:7" ht="12.75">
      <c r="A19" s="39">
        <v>43840</v>
      </c>
      <c r="D19" s="9" t="s">
        <v>32</v>
      </c>
      <c r="E19" s="3"/>
      <c r="F19" s="3">
        <v>49</v>
      </c>
    </row>
    <row r="20" spans="1:7" ht="12.75">
      <c r="A20" s="39">
        <v>43843</v>
      </c>
      <c r="D20" s="8" t="s">
        <v>27</v>
      </c>
      <c r="E20" s="3"/>
      <c r="F20" s="3">
        <v>100</v>
      </c>
    </row>
    <row r="21" spans="1:7" ht="12.75">
      <c r="A21" s="39">
        <v>43843</v>
      </c>
      <c r="D21" s="8" t="s">
        <v>33</v>
      </c>
      <c r="E21" s="3"/>
      <c r="F21" s="3">
        <v>54</v>
      </c>
    </row>
    <row r="22" spans="1:7" ht="12.75">
      <c r="A22" s="39">
        <v>43847</v>
      </c>
      <c r="D22" s="8" t="s">
        <v>27</v>
      </c>
      <c r="E22" s="3"/>
      <c r="F22" s="3">
        <v>70</v>
      </c>
    </row>
    <row r="23" spans="1:7" ht="12.75">
      <c r="A23" s="39">
        <v>43851</v>
      </c>
      <c r="D23" s="8" t="s">
        <v>34</v>
      </c>
      <c r="E23" s="3"/>
      <c r="F23" s="3">
        <v>70</v>
      </c>
    </row>
    <row r="24" spans="1:7" ht="12.75">
      <c r="A24" s="39">
        <v>43852</v>
      </c>
      <c r="D24" s="8" t="s">
        <v>34</v>
      </c>
      <c r="E24" s="3"/>
      <c r="F24" s="3">
        <v>80</v>
      </c>
    </row>
    <row r="25" spans="1:7" ht="12.75">
      <c r="A25" s="39">
        <v>43854</v>
      </c>
      <c r="D25" s="8" t="s">
        <v>27</v>
      </c>
      <c r="E25" s="3" t="s">
        <v>113</v>
      </c>
      <c r="F25" s="3">
        <v>100</v>
      </c>
    </row>
    <row r="26" spans="1:7" ht="12.75">
      <c r="A26" s="39">
        <v>43854</v>
      </c>
      <c r="D26" s="8" t="s">
        <v>27</v>
      </c>
      <c r="E26" s="3"/>
      <c r="F26" s="3">
        <v>50</v>
      </c>
    </row>
    <row r="27" spans="1:7" ht="12.75">
      <c r="A27" s="39">
        <v>43857</v>
      </c>
      <c r="D27" s="8" t="s">
        <v>27</v>
      </c>
      <c r="E27" s="3"/>
      <c r="F27" s="3">
        <v>100</v>
      </c>
    </row>
    <row r="28" spans="1:7" ht="12.75">
      <c r="A28" s="39">
        <v>43857</v>
      </c>
      <c r="D28" s="9" t="s">
        <v>35</v>
      </c>
      <c r="E28" s="3"/>
      <c r="F28" s="3">
        <v>52.15</v>
      </c>
    </row>
    <row r="29" spans="1:7" ht="12.75">
      <c r="A29" s="38">
        <v>43857</v>
      </c>
      <c r="D29" s="8" t="s">
        <v>36</v>
      </c>
      <c r="E29" s="3"/>
      <c r="F29" s="3">
        <v>42</v>
      </c>
    </row>
    <row r="30" spans="1:7" ht="12.75">
      <c r="A30" s="39">
        <v>43858</v>
      </c>
      <c r="D30" s="9" t="s">
        <v>37</v>
      </c>
      <c r="E30" s="3"/>
      <c r="F30" s="3">
        <v>273.75</v>
      </c>
    </row>
    <row r="31" spans="1:7" ht="12.75">
      <c r="A31" s="38">
        <v>43859</v>
      </c>
      <c r="D31" s="8" t="s">
        <v>38</v>
      </c>
      <c r="E31" s="3"/>
      <c r="F31" s="3">
        <v>150</v>
      </c>
      <c r="G31" s="4" t="s">
        <v>39</v>
      </c>
    </row>
    <row r="32" spans="1:7" ht="12.75">
      <c r="A32" s="38">
        <v>43859</v>
      </c>
      <c r="D32" s="8" t="s">
        <v>43</v>
      </c>
      <c r="E32" s="3"/>
      <c r="F32" s="44">
        <v>50</v>
      </c>
    </row>
    <row r="33" spans="1:6" ht="12.75">
      <c r="A33" s="38">
        <v>43859</v>
      </c>
      <c r="D33" s="8" t="s">
        <v>27</v>
      </c>
      <c r="E33" s="3"/>
      <c r="F33" s="3">
        <v>80</v>
      </c>
    </row>
    <row r="34" spans="1:6" ht="12.75">
      <c r="A34" s="39">
        <v>43859</v>
      </c>
      <c r="D34" s="9" t="s">
        <v>40</v>
      </c>
      <c r="E34" s="3"/>
      <c r="F34" s="3">
        <v>12.5</v>
      </c>
    </row>
    <row r="35" spans="1:6" ht="12.75">
      <c r="A35" s="39">
        <v>43860</v>
      </c>
      <c r="D35" s="8" t="s">
        <v>38</v>
      </c>
      <c r="E35" s="3"/>
      <c r="F35" s="3">
        <v>20</v>
      </c>
    </row>
    <row r="36" spans="1:6" ht="12.75">
      <c r="A36" s="39">
        <v>43860</v>
      </c>
      <c r="D36" s="8" t="s">
        <v>27</v>
      </c>
      <c r="E36" s="3"/>
      <c r="F36" s="3">
        <v>100</v>
      </c>
    </row>
    <row r="37" spans="1:6" ht="12.75">
      <c r="A37" s="39">
        <v>43861</v>
      </c>
      <c r="D37" s="8" t="s">
        <v>41</v>
      </c>
      <c r="E37" s="3"/>
      <c r="F37" s="3">
        <v>228.2</v>
      </c>
    </row>
    <row r="38" spans="1:6" ht="12.75">
      <c r="A38" s="39">
        <v>43496</v>
      </c>
      <c r="D38" s="8" t="s">
        <v>27</v>
      </c>
      <c r="E38" s="3"/>
      <c r="F38" s="3">
        <v>60</v>
      </c>
    </row>
    <row r="39" spans="1:6" ht="13.5" thickBot="1">
      <c r="A39" s="39">
        <v>43861</v>
      </c>
      <c r="D39" s="8" t="s">
        <v>42</v>
      </c>
      <c r="E39" s="3"/>
      <c r="F39" s="3">
        <v>58.39</v>
      </c>
    </row>
    <row r="40" spans="1:6" ht="13.5" thickBot="1">
      <c r="A40" s="40"/>
      <c r="D40" s="40" t="s">
        <v>3</v>
      </c>
      <c r="E40" s="10">
        <f>SUM(E5:E39)</f>
        <v>3130</v>
      </c>
      <c r="F40" s="10">
        <f>SUM(F5:F39)</f>
        <v>3043.43</v>
      </c>
    </row>
    <row r="41" spans="1:6" ht="13.5" thickBot="1">
      <c r="A41" s="41"/>
      <c r="D41" s="41" t="s">
        <v>4</v>
      </c>
      <c r="E41" s="36">
        <f>SUM(E40-F40)</f>
        <v>86.570000000000164</v>
      </c>
      <c r="F41" s="62"/>
    </row>
    <row r="42" spans="1:6" ht="13.5" thickBot="1">
      <c r="A42" s="42"/>
      <c r="D42" s="42" t="s">
        <v>5</v>
      </c>
      <c r="E42" s="11">
        <v>1.08</v>
      </c>
      <c r="F42" s="62"/>
    </row>
    <row r="43" spans="1:6" ht="13.5" thickBot="1">
      <c r="A43" s="43"/>
      <c r="D43" s="43" t="s">
        <v>6</v>
      </c>
      <c r="E43" s="12">
        <f>SUM(E42+E41)</f>
        <v>87.650000000000162</v>
      </c>
      <c r="F43" s="62"/>
    </row>
  </sheetData>
  <mergeCells count="4">
    <mergeCell ref="F41:F43"/>
    <mergeCell ref="D1:F1"/>
    <mergeCell ref="D2:F2"/>
    <mergeCell ref="D3:F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8"/>
  <sheetViews>
    <sheetView topLeftCell="A25" workbookViewId="0">
      <selection activeCell="B48" sqref="B48"/>
    </sheetView>
  </sheetViews>
  <sheetFormatPr defaultRowHeight="15"/>
  <cols>
    <col min="1" max="1" width="57.7109375" style="14" customWidth="1"/>
    <col min="2" max="3" width="13.7109375" style="14" customWidth="1"/>
  </cols>
  <sheetData>
    <row r="1" spans="1:3" ht="112.5" customHeight="1">
      <c r="A1" s="76"/>
      <c r="B1" s="76"/>
      <c r="C1" s="76"/>
    </row>
    <row r="2" spans="1:3">
      <c r="A2" s="63" t="s">
        <v>15</v>
      </c>
      <c r="B2" s="63"/>
      <c r="C2" s="63"/>
    </row>
    <row r="3" spans="1:3">
      <c r="A3" s="63" t="s">
        <v>19</v>
      </c>
      <c r="B3" s="63"/>
      <c r="C3" s="63"/>
    </row>
    <row r="4" spans="1:3">
      <c r="A4" s="20" t="s">
        <v>0</v>
      </c>
      <c r="B4" s="21" t="s">
        <v>1</v>
      </c>
      <c r="C4" s="21" t="s">
        <v>2</v>
      </c>
    </row>
    <row r="5" spans="1:3">
      <c r="A5" s="33"/>
      <c r="B5" s="34"/>
      <c r="C5" s="21"/>
    </row>
    <row r="6" spans="1:3">
      <c r="A6" s="33"/>
      <c r="B6" s="34"/>
      <c r="C6" s="34"/>
    </row>
    <row r="7" spans="1:3">
      <c r="A7" s="33"/>
      <c r="B7" s="34"/>
      <c r="C7" s="34"/>
    </row>
    <row r="8" spans="1:3">
      <c r="A8" s="33"/>
      <c r="B8" s="34"/>
      <c r="C8" s="34"/>
    </row>
    <row r="9" spans="1:3">
      <c r="A9" s="33"/>
      <c r="B9" s="34"/>
      <c r="C9" s="34"/>
    </row>
    <row r="10" spans="1:3">
      <c r="A10" s="33"/>
      <c r="B10" s="34"/>
      <c r="C10" s="34"/>
    </row>
    <row r="11" spans="1:3">
      <c r="A11" s="33"/>
      <c r="B11" s="34"/>
      <c r="C11" s="34"/>
    </row>
    <row r="12" spans="1:3">
      <c r="A12" s="33"/>
      <c r="B12" s="34"/>
      <c r="C12" s="34"/>
    </row>
    <row r="13" spans="1:3">
      <c r="A13" s="33"/>
      <c r="B13" s="34"/>
      <c r="C13" s="34"/>
    </row>
    <row r="14" spans="1:3">
      <c r="A14" s="33"/>
      <c r="B14" s="34"/>
      <c r="C14" s="34"/>
    </row>
    <row r="15" spans="1:3">
      <c r="A15" s="33"/>
      <c r="B15" s="34"/>
      <c r="C15" s="34"/>
    </row>
    <row r="16" spans="1:3">
      <c r="A16" s="16"/>
      <c r="B16" s="2"/>
      <c r="C16" s="2"/>
    </row>
    <row r="17" spans="1:3">
      <c r="A17" s="16"/>
      <c r="B17" s="2"/>
      <c r="C17" s="2"/>
    </row>
    <row r="18" spans="1:3">
      <c r="A18" s="16"/>
      <c r="B18" s="2"/>
      <c r="C18" s="2"/>
    </row>
    <row r="19" spans="1:3">
      <c r="A19" s="16"/>
      <c r="B19" s="2"/>
      <c r="C19" s="2"/>
    </row>
    <row r="20" spans="1:3">
      <c r="A20" s="16"/>
      <c r="B20" s="2"/>
      <c r="C20" s="2"/>
    </row>
    <row r="21" spans="1:3">
      <c r="A21" s="16"/>
      <c r="B21" s="2"/>
      <c r="C21" s="2"/>
    </row>
    <row r="22" spans="1:3">
      <c r="A22" s="16"/>
      <c r="B22" s="2"/>
      <c r="C22" s="2"/>
    </row>
    <row r="23" spans="1:3">
      <c r="A23" s="16"/>
      <c r="B23" s="2"/>
      <c r="C23" s="2"/>
    </row>
    <row r="24" spans="1:3">
      <c r="A24" s="16"/>
      <c r="B24" s="2"/>
      <c r="C24" s="2"/>
    </row>
    <row r="25" spans="1:3">
      <c r="A25" s="16"/>
      <c r="B25" s="2"/>
      <c r="C25" s="2"/>
    </row>
    <row r="26" spans="1:3">
      <c r="A26" s="16"/>
      <c r="B26" s="2"/>
      <c r="C26" s="2"/>
    </row>
    <row r="27" spans="1:3">
      <c r="A27" s="16"/>
      <c r="B27" s="2"/>
      <c r="C27" s="2"/>
    </row>
    <row r="28" spans="1:3">
      <c r="A28" s="16"/>
      <c r="B28" s="2"/>
      <c r="C28" s="2"/>
    </row>
    <row r="29" spans="1:3">
      <c r="A29" s="16"/>
      <c r="B29" s="2"/>
      <c r="C29" s="2"/>
    </row>
    <row r="30" spans="1:3">
      <c r="A30" s="16"/>
      <c r="B30" s="2"/>
      <c r="C30" s="2"/>
    </row>
    <row r="31" spans="1:3">
      <c r="A31" s="16"/>
      <c r="B31" s="2"/>
      <c r="C31" s="2"/>
    </row>
    <row r="32" spans="1:3">
      <c r="A32" s="16"/>
      <c r="B32" s="2"/>
      <c r="C32" s="2"/>
    </row>
    <row r="33" spans="1:3">
      <c r="A33" s="16"/>
      <c r="B33" s="2"/>
      <c r="C33" s="2"/>
    </row>
    <row r="34" spans="1:3">
      <c r="A34" s="16"/>
      <c r="B34" s="2"/>
      <c r="C34" s="2"/>
    </row>
    <row r="35" spans="1:3">
      <c r="A35" s="15"/>
      <c r="B35" s="2"/>
      <c r="C35" s="2"/>
    </row>
    <row r="36" spans="1:3">
      <c r="A36" s="15"/>
      <c r="B36" s="2"/>
      <c r="C36" s="2"/>
    </row>
    <row r="37" spans="1:3">
      <c r="A37" s="15"/>
      <c r="B37" s="2"/>
      <c r="C37" s="2"/>
    </row>
    <row r="38" spans="1:3">
      <c r="A38" s="15"/>
      <c r="B38" s="2"/>
      <c r="C38" s="2"/>
    </row>
    <row r="39" spans="1:3">
      <c r="A39" s="15"/>
      <c r="B39" s="2"/>
      <c r="C39" s="2"/>
    </row>
    <row r="40" spans="1:3">
      <c r="A40" s="15"/>
      <c r="B40" s="2"/>
      <c r="C40" s="2"/>
    </row>
    <row r="41" spans="1:3">
      <c r="A41" s="15"/>
      <c r="B41" s="2"/>
      <c r="C41" s="2"/>
    </row>
    <row r="42" spans="1:3">
      <c r="A42" s="15"/>
      <c r="B42" s="2"/>
      <c r="C42" s="2"/>
    </row>
    <row r="43" spans="1:3">
      <c r="A43" s="15"/>
      <c r="B43" s="2"/>
      <c r="C43" s="2"/>
    </row>
    <row r="44" spans="1:3">
      <c r="A44" s="15"/>
      <c r="B44" s="2"/>
      <c r="C44" s="2"/>
    </row>
    <row r="45" spans="1:3">
      <c r="A45" s="18" t="s">
        <v>3</v>
      </c>
      <c r="B45" s="22">
        <f>SUM(B5:B44)</f>
        <v>0</v>
      </c>
      <c r="C45" s="22">
        <f>SUM(C5:C44)</f>
        <v>0</v>
      </c>
    </row>
    <row r="46" spans="1:3">
      <c r="A46" s="18" t="s">
        <v>4</v>
      </c>
      <c r="B46" s="23">
        <f>B45-C45</f>
        <v>0</v>
      </c>
      <c r="C46" s="75"/>
    </row>
    <row r="47" spans="1:3">
      <c r="A47" s="18" t="s">
        <v>5</v>
      </c>
      <c r="B47" s="24">
        <f>SETEMBRO!B45</f>
        <v>-16.860000000000397</v>
      </c>
      <c r="C47" s="75"/>
    </row>
    <row r="48" spans="1:3">
      <c r="A48" s="18" t="s">
        <v>6</v>
      </c>
      <c r="B48" s="19">
        <f>SUM(B46+B47)</f>
        <v>-16.860000000000397</v>
      </c>
      <c r="C48" s="75"/>
    </row>
  </sheetData>
  <mergeCells count="4">
    <mergeCell ref="A1:C1"/>
    <mergeCell ref="A2:C2"/>
    <mergeCell ref="A3:C3"/>
    <mergeCell ref="C46:C48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B41" sqref="B41"/>
    </sheetView>
  </sheetViews>
  <sheetFormatPr defaultRowHeight="15"/>
  <cols>
    <col min="1" max="1" width="57.7109375" style="14" customWidth="1"/>
    <col min="2" max="3" width="13.7109375" style="14" customWidth="1"/>
  </cols>
  <sheetData>
    <row r="1" spans="1:3" ht="112.5" customHeight="1">
      <c r="A1" s="76"/>
      <c r="B1" s="76"/>
      <c r="C1" s="76"/>
    </row>
    <row r="2" spans="1:3">
      <c r="A2" s="63" t="s">
        <v>15</v>
      </c>
      <c r="B2" s="63"/>
      <c r="C2" s="63"/>
    </row>
    <row r="3" spans="1:3">
      <c r="A3" s="63" t="s">
        <v>18</v>
      </c>
      <c r="B3" s="63"/>
      <c r="C3" s="63"/>
    </row>
    <row r="4" spans="1:3">
      <c r="A4" s="20" t="s">
        <v>0</v>
      </c>
      <c r="B4" s="21" t="s">
        <v>1</v>
      </c>
      <c r="C4" s="21" t="s">
        <v>2</v>
      </c>
    </row>
    <row r="5" spans="1:3">
      <c r="A5" s="33"/>
      <c r="B5" s="34"/>
      <c r="C5" s="21"/>
    </row>
    <row r="6" spans="1:3">
      <c r="A6" s="33"/>
      <c r="B6" s="34"/>
      <c r="C6" s="34"/>
    </row>
    <row r="7" spans="1:3">
      <c r="A7" s="33"/>
      <c r="B7" s="34"/>
      <c r="C7" s="34"/>
    </row>
    <row r="8" spans="1:3">
      <c r="A8" s="33"/>
      <c r="B8" s="34"/>
      <c r="C8" s="34"/>
    </row>
    <row r="9" spans="1:3">
      <c r="A9" s="33"/>
      <c r="B9" s="34"/>
      <c r="C9" s="34"/>
    </row>
    <row r="10" spans="1:3">
      <c r="A10" s="33"/>
      <c r="B10" s="34"/>
      <c r="C10" s="34"/>
    </row>
    <row r="11" spans="1:3">
      <c r="A11" s="33"/>
      <c r="B11" s="34"/>
      <c r="C11" s="34"/>
    </row>
    <row r="12" spans="1:3">
      <c r="A12" s="33"/>
      <c r="B12" s="34"/>
      <c r="C12" s="34"/>
    </row>
    <row r="13" spans="1:3">
      <c r="A13" s="33"/>
      <c r="B13" s="34"/>
      <c r="C13" s="34"/>
    </row>
    <row r="14" spans="1:3">
      <c r="A14" s="33"/>
      <c r="B14" s="34"/>
      <c r="C14" s="34"/>
    </row>
    <row r="15" spans="1:3">
      <c r="A15" s="33"/>
      <c r="B15" s="34"/>
      <c r="C15" s="34"/>
    </row>
    <row r="16" spans="1:3">
      <c r="A16" s="16"/>
      <c r="B16" s="2"/>
      <c r="C16" s="2"/>
    </row>
    <row r="17" spans="1:3">
      <c r="A17" s="16"/>
      <c r="B17" s="2"/>
      <c r="C17" s="2"/>
    </row>
    <row r="18" spans="1:3">
      <c r="A18" s="16"/>
      <c r="B18" s="2"/>
      <c r="C18" s="2"/>
    </row>
    <row r="19" spans="1:3">
      <c r="A19" s="16"/>
      <c r="B19" s="2"/>
      <c r="C19" s="2"/>
    </row>
    <row r="20" spans="1:3">
      <c r="A20" s="16"/>
      <c r="B20" s="2"/>
      <c r="C20" s="2"/>
    </row>
    <row r="21" spans="1:3">
      <c r="A21" s="16"/>
      <c r="B21" s="2"/>
      <c r="C21" s="2"/>
    </row>
    <row r="22" spans="1:3">
      <c r="A22" s="16"/>
      <c r="B22" s="2"/>
      <c r="C22" s="2"/>
    </row>
    <row r="23" spans="1:3">
      <c r="A23" s="16"/>
      <c r="B23" s="2"/>
      <c r="C23" s="2"/>
    </row>
    <row r="24" spans="1:3">
      <c r="A24" s="16"/>
      <c r="B24" s="2"/>
      <c r="C24" s="2"/>
    </row>
    <row r="25" spans="1:3">
      <c r="A25" s="16"/>
      <c r="B25" s="2"/>
      <c r="C25" s="2"/>
    </row>
    <row r="26" spans="1:3">
      <c r="A26" s="16"/>
      <c r="B26" s="2"/>
      <c r="C26" s="2"/>
    </row>
    <row r="27" spans="1:3">
      <c r="A27" s="16"/>
      <c r="B27" s="2"/>
      <c r="C27" s="2"/>
    </row>
    <row r="28" spans="1:3">
      <c r="A28" s="16"/>
      <c r="B28" s="2"/>
      <c r="C28" s="2"/>
    </row>
    <row r="29" spans="1:3">
      <c r="A29" s="16"/>
      <c r="B29" s="2"/>
      <c r="C29" s="2"/>
    </row>
    <row r="30" spans="1:3">
      <c r="A30" s="16"/>
      <c r="B30" s="2"/>
      <c r="C30" s="2"/>
    </row>
    <row r="31" spans="1:3">
      <c r="A31" s="16"/>
      <c r="B31" s="2"/>
      <c r="C31" s="2"/>
    </row>
    <row r="32" spans="1:3">
      <c r="A32" s="16"/>
      <c r="B32" s="2"/>
      <c r="C32" s="2"/>
    </row>
    <row r="33" spans="1:6">
      <c r="A33" s="16"/>
      <c r="B33" s="2"/>
      <c r="C33" s="2"/>
    </row>
    <row r="34" spans="1:6">
      <c r="A34" s="16"/>
      <c r="B34" s="2"/>
      <c r="C34" s="2"/>
    </row>
    <row r="35" spans="1:6">
      <c r="A35" s="16"/>
      <c r="B35" s="2"/>
      <c r="C35" s="2"/>
    </row>
    <row r="36" spans="1:6">
      <c r="A36" s="16"/>
      <c r="B36" s="2"/>
      <c r="C36" s="2"/>
    </row>
    <row r="37" spans="1:6">
      <c r="A37" s="15"/>
      <c r="B37" s="2"/>
      <c r="C37" s="2"/>
    </row>
    <row r="38" spans="1:6">
      <c r="A38" s="18" t="s">
        <v>3</v>
      </c>
      <c r="B38" s="22">
        <f>SUM(B6:B37)</f>
        <v>0</v>
      </c>
      <c r="C38" s="22">
        <f>SUM(C6:C37)</f>
        <v>0</v>
      </c>
    </row>
    <row r="39" spans="1:6">
      <c r="A39" s="18" t="s">
        <v>4</v>
      </c>
      <c r="B39" s="23">
        <f>B38-C38</f>
        <v>0</v>
      </c>
      <c r="C39" s="75"/>
    </row>
    <row r="40" spans="1:6">
      <c r="A40" s="18" t="s">
        <v>5</v>
      </c>
      <c r="B40" s="24">
        <f>OUTUBRO!B48</f>
        <v>-16.860000000000397</v>
      </c>
      <c r="C40" s="75"/>
    </row>
    <row r="41" spans="1:6">
      <c r="A41" s="18" t="s">
        <v>6</v>
      </c>
      <c r="B41" s="19">
        <f>SUM(B39+B40)</f>
        <v>-16.860000000000397</v>
      </c>
      <c r="C41" s="75"/>
    </row>
    <row r="43" spans="1:6">
      <c r="F43" t="s">
        <v>7</v>
      </c>
    </row>
  </sheetData>
  <mergeCells count="4">
    <mergeCell ref="A1:C1"/>
    <mergeCell ref="A2:C2"/>
    <mergeCell ref="A3:C3"/>
    <mergeCell ref="C39:C41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35"/>
  <sheetViews>
    <sheetView topLeftCell="A22" workbookViewId="0">
      <selection activeCell="B36" sqref="B36"/>
    </sheetView>
  </sheetViews>
  <sheetFormatPr defaultRowHeight="15"/>
  <cols>
    <col min="1" max="1" width="57.7109375" style="14" customWidth="1"/>
    <col min="2" max="3" width="13.7109375" style="14" customWidth="1"/>
  </cols>
  <sheetData>
    <row r="1" spans="1:3" ht="112.5" customHeight="1">
      <c r="A1" s="76"/>
      <c r="B1" s="76"/>
      <c r="C1" s="76"/>
    </row>
    <row r="2" spans="1:3">
      <c r="A2" s="63" t="s">
        <v>15</v>
      </c>
      <c r="B2" s="63"/>
      <c r="C2" s="63"/>
    </row>
    <row r="3" spans="1:3">
      <c r="A3" s="63" t="s">
        <v>17</v>
      </c>
      <c r="B3" s="63"/>
      <c r="C3" s="63"/>
    </row>
    <row r="4" spans="1:3">
      <c r="A4" s="20" t="s">
        <v>0</v>
      </c>
      <c r="B4" s="21" t="s">
        <v>1</v>
      </c>
      <c r="C4" s="21" t="s">
        <v>2</v>
      </c>
    </row>
    <row r="5" spans="1:3">
      <c r="A5" s="33"/>
      <c r="B5" s="34"/>
      <c r="C5" s="21"/>
    </row>
    <row r="6" spans="1:3">
      <c r="A6" s="33"/>
      <c r="B6" s="34"/>
      <c r="C6" s="21"/>
    </row>
    <row r="7" spans="1:3">
      <c r="A7" s="33"/>
      <c r="B7" s="34"/>
      <c r="C7" s="34"/>
    </row>
    <row r="8" spans="1:3">
      <c r="A8" s="33"/>
      <c r="B8" s="34"/>
      <c r="C8" s="34"/>
    </row>
    <row r="9" spans="1:3">
      <c r="A9" s="33"/>
      <c r="B9" s="34"/>
      <c r="C9" s="34"/>
    </row>
    <row r="10" spans="1:3">
      <c r="A10" s="33"/>
      <c r="B10" s="34"/>
      <c r="C10" s="34"/>
    </row>
    <row r="11" spans="1:3">
      <c r="A11" s="33"/>
      <c r="B11" s="34"/>
      <c r="C11" s="34"/>
    </row>
    <row r="12" spans="1:3">
      <c r="A12" s="33"/>
      <c r="B12" s="34"/>
      <c r="C12" s="34"/>
    </row>
    <row r="13" spans="1:3">
      <c r="A13" s="16"/>
      <c r="B13" s="2"/>
      <c r="C13" s="2"/>
    </row>
    <row r="14" spans="1:3">
      <c r="A14" s="16"/>
      <c r="B14" s="2"/>
      <c r="C14" s="2"/>
    </row>
    <row r="15" spans="1:3">
      <c r="A15" s="16"/>
      <c r="B15" s="2"/>
      <c r="C15" s="2"/>
    </row>
    <row r="16" spans="1:3">
      <c r="A16" s="16"/>
      <c r="B16" s="2"/>
      <c r="C16" s="2"/>
    </row>
    <row r="17" spans="1:3">
      <c r="A17" s="16"/>
      <c r="B17" s="2"/>
      <c r="C17" s="2"/>
    </row>
    <row r="18" spans="1:3">
      <c r="A18" s="16"/>
      <c r="B18" s="2"/>
      <c r="C18" s="2"/>
    </row>
    <row r="19" spans="1:3">
      <c r="A19" s="16"/>
      <c r="B19" s="2"/>
      <c r="C19" s="2"/>
    </row>
    <row r="20" spans="1:3">
      <c r="A20" s="16"/>
      <c r="B20" s="2"/>
      <c r="C20" s="2"/>
    </row>
    <row r="21" spans="1:3">
      <c r="A21" s="16"/>
      <c r="B21" s="2"/>
      <c r="C21" s="2"/>
    </row>
    <row r="22" spans="1:3">
      <c r="A22" s="16"/>
      <c r="B22" s="2"/>
      <c r="C22" s="2"/>
    </row>
    <row r="23" spans="1:3">
      <c r="A23" s="16"/>
      <c r="B23" s="2"/>
      <c r="C23" s="2"/>
    </row>
    <row r="24" spans="1:3">
      <c r="A24" s="16"/>
      <c r="B24" s="2"/>
      <c r="C24" s="2"/>
    </row>
    <row r="25" spans="1:3">
      <c r="A25" s="16"/>
      <c r="B25" s="2"/>
      <c r="C25" s="2"/>
    </row>
    <row r="26" spans="1:3">
      <c r="A26" s="16"/>
      <c r="B26" s="2"/>
      <c r="C26" s="2"/>
    </row>
    <row r="27" spans="1:3">
      <c r="A27" s="16"/>
      <c r="B27" s="2"/>
      <c r="C27" s="2"/>
    </row>
    <row r="28" spans="1:3">
      <c r="A28" s="16"/>
      <c r="B28" s="2"/>
      <c r="C28" s="2"/>
    </row>
    <row r="29" spans="1:3">
      <c r="A29" s="16"/>
      <c r="B29" s="2"/>
      <c r="C29" s="2"/>
    </row>
    <row r="30" spans="1:3">
      <c r="A30" s="16"/>
      <c r="B30" s="2"/>
      <c r="C30" s="2"/>
    </row>
    <row r="31" spans="1:3">
      <c r="A31" s="16"/>
      <c r="B31" s="2"/>
      <c r="C31" s="2"/>
    </row>
    <row r="32" spans="1:3">
      <c r="A32" s="18" t="s">
        <v>3</v>
      </c>
      <c r="B32" s="22">
        <f>SUM(B5:B31)</f>
        <v>0</v>
      </c>
      <c r="C32" s="22">
        <f>SUM(C5:C31)</f>
        <v>0</v>
      </c>
    </row>
    <row r="33" spans="1:3">
      <c r="A33" s="18" t="s">
        <v>4</v>
      </c>
      <c r="B33" s="35">
        <f>SUM(B32-C32)</f>
        <v>0</v>
      </c>
      <c r="C33" s="75"/>
    </row>
    <row r="34" spans="1:3">
      <c r="A34" s="18" t="s">
        <v>5</v>
      </c>
      <c r="B34" s="24">
        <f>NOVEMBRO!B41</f>
        <v>-16.860000000000397</v>
      </c>
      <c r="C34" s="75"/>
    </row>
    <row r="35" spans="1:3">
      <c r="A35" s="18" t="s">
        <v>6</v>
      </c>
      <c r="B35" s="19">
        <f>SUM(B33-B34)</f>
        <v>16.860000000000397</v>
      </c>
      <c r="C35" s="75"/>
    </row>
  </sheetData>
  <mergeCells count="4">
    <mergeCell ref="A1:C1"/>
    <mergeCell ref="A2:C2"/>
    <mergeCell ref="A3:C3"/>
    <mergeCell ref="C33:C35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F13" sqref="F13"/>
    </sheetView>
  </sheetViews>
  <sheetFormatPr defaultRowHeight="15"/>
  <cols>
    <col min="1" max="1" width="33.42578125" customWidth="1"/>
    <col min="2" max="2" width="22.42578125" customWidth="1"/>
    <col min="3" max="3" width="34.140625" customWidth="1"/>
  </cols>
  <sheetData>
    <row r="1" spans="1:3" ht="105" customHeight="1">
      <c r="A1" s="76"/>
      <c r="B1" s="76"/>
      <c r="C1" s="76"/>
    </row>
    <row r="2" spans="1:3">
      <c r="A2" s="83" t="s">
        <v>124</v>
      </c>
      <c r="B2" s="84"/>
      <c r="C2" s="85"/>
    </row>
    <row r="3" spans="1:3">
      <c r="A3" s="86"/>
      <c r="B3" s="87"/>
      <c r="C3" s="88"/>
    </row>
    <row r="4" spans="1:3">
      <c r="A4" s="77" t="s">
        <v>126</v>
      </c>
      <c r="B4" s="78"/>
      <c r="C4" s="79"/>
    </row>
    <row r="5" spans="1:3">
      <c r="A5" s="80"/>
      <c r="B5" s="81"/>
      <c r="C5" s="82"/>
    </row>
    <row r="6" spans="1:3">
      <c r="A6" s="77" t="s">
        <v>120</v>
      </c>
      <c r="B6" s="78"/>
      <c r="C6" s="79"/>
    </row>
    <row r="7" spans="1:3">
      <c r="A7" s="54"/>
      <c r="B7" s="55"/>
      <c r="C7" s="56"/>
    </row>
    <row r="8" spans="1:3">
      <c r="A8" s="77" t="s">
        <v>121</v>
      </c>
      <c r="B8" s="78"/>
      <c r="C8" s="79"/>
    </row>
    <row r="9" spans="1:3">
      <c r="A9" s="54"/>
      <c r="B9" s="55"/>
      <c r="C9" s="56"/>
    </row>
    <row r="10" spans="1:3">
      <c r="A10" s="77" t="s">
        <v>122</v>
      </c>
      <c r="B10" s="78"/>
      <c r="C10" s="79"/>
    </row>
    <row r="11" spans="1:3">
      <c r="A11" s="54"/>
      <c r="B11" s="55"/>
      <c r="C11" s="56"/>
    </row>
    <row r="12" spans="1:3">
      <c r="A12" s="80"/>
      <c r="B12" s="81"/>
      <c r="C12" s="82"/>
    </row>
    <row r="13" spans="1:3">
      <c r="A13" s="57" t="s">
        <v>125</v>
      </c>
      <c r="B13" s="55"/>
      <c r="C13" s="58" t="s">
        <v>123</v>
      </c>
    </row>
    <row r="14" spans="1:3">
      <c r="A14" s="59"/>
      <c r="B14" s="60"/>
      <c r="C14" s="61"/>
    </row>
  </sheetData>
  <mergeCells count="8">
    <mergeCell ref="A10:C10"/>
    <mergeCell ref="A12:C12"/>
    <mergeCell ref="A1:C1"/>
    <mergeCell ref="A2:C3"/>
    <mergeCell ref="A4:C4"/>
    <mergeCell ref="A5:C5"/>
    <mergeCell ref="A6:C6"/>
    <mergeCell ref="A8:C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topLeftCell="A8" zoomScaleNormal="100" workbookViewId="0">
      <selection activeCell="E38" sqref="E38"/>
    </sheetView>
  </sheetViews>
  <sheetFormatPr defaultRowHeight="15"/>
  <cols>
    <col min="1" max="1" width="11" customWidth="1"/>
    <col min="2" max="2" width="0.28515625" style="4" hidden="1" customWidth="1"/>
    <col min="3" max="3" width="9.140625" style="4" hidden="1" customWidth="1"/>
    <col min="4" max="4" width="57.7109375" style="4" customWidth="1"/>
    <col min="5" max="6" width="13.7109375" style="13" customWidth="1"/>
    <col min="7" max="16384" width="9.140625" style="14"/>
  </cols>
  <sheetData>
    <row r="1" spans="1:6" ht="111.75" customHeight="1">
      <c r="A1" s="4"/>
      <c r="D1" s="63" t="s">
        <v>7</v>
      </c>
      <c r="E1" s="63"/>
      <c r="F1" s="63"/>
    </row>
    <row r="2" spans="1:6" ht="13.5" thickBot="1">
      <c r="A2" s="4"/>
      <c r="D2" s="63" t="s">
        <v>15</v>
      </c>
      <c r="E2" s="63"/>
      <c r="F2" s="63"/>
    </row>
    <row r="3" spans="1:6" ht="16.5" thickBot="1">
      <c r="A3" s="37" t="s">
        <v>20</v>
      </c>
      <c r="D3" s="64">
        <v>43862</v>
      </c>
      <c r="E3" s="63"/>
      <c r="F3" s="63"/>
    </row>
    <row r="4" spans="1:6" ht="12.75">
      <c r="A4" s="38"/>
      <c r="D4" s="6" t="s">
        <v>0</v>
      </c>
      <c r="E4" s="7" t="s">
        <v>1</v>
      </c>
      <c r="F4" s="7" t="s">
        <v>2</v>
      </c>
    </row>
    <row r="5" spans="1:6" ht="12.75">
      <c r="A5" s="39">
        <v>43864</v>
      </c>
      <c r="D5" s="8" t="s">
        <v>44</v>
      </c>
      <c r="E5" s="3">
        <v>250</v>
      </c>
      <c r="F5" s="3"/>
    </row>
    <row r="6" spans="1:6" ht="12.75">
      <c r="A6" s="39">
        <v>43866</v>
      </c>
      <c r="D6" s="8" t="s">
        <v>45</v>
      </c>
      <c r="E6" s="3">
        <v>250</v>
      </c>
      <c r="F6" s="3"/>
    </row>
    <row r="7" spans="1:6" ht="12.75">
      <c r="A7" s="39">
        <v>43871</v>
      </c>
      <c r="D7" s="8" t="s">
        <v>22</v>
      </c>
      <c r="E7" s="3">
        <v>1000</v>
      </c>
      <c r="F7" s="3"/>
    </row>
    <row r="8" spans="1:6" ht="12.75">
      <c r="A8" s="39">
        <v>43872</v>
      </c>
      <c r="D8" s="8" t="s">
        <v>46</v>
      </c>
      <c r="E8" s="3">
        <v>10.23</v>
      </c>
      <c r="F8" s="3"/>
    </row>
    <row r="9" spans="1:6" ht="12.75">
      <c r="A9" s="46">
        <v>43880</v>
      </c>
      <c r="D9" s="8" t="s">
        <v>47</v>
      </c>
      <c r="E9" s="3">
        <v>100</v>
      </c>
      <c r="F9" s="3"/>
    </row>
    <row r="10" spans="1:6" ht="12.75">
      <c r="A10" s="39">
        <v>43881</v>
      </c>
      <c r="D10" s="8" t="s">
        <v>46</v>
      </c>
      <c r="E10" s="3">
        <v>50.01</v>
      </c>
      <c r="F10" s="3"/>
    </row>
    <row r="11" spans="1:6" ht="12.75">
      <c r="A11" s="39">
        <v>43882</v>
      </c>
      <c r="D11" s="8" t="s">
        <v>48</v>
      </c>
      <c r="E11" s="3">
        <v>30</v>
      </c>
      <c r="F11" s="3"/>
    </row>
    <row r="12" spans="1:6" ht="12.75">
      <c r="A12" s="39">
        <v>43882</v>
      </c>
      <c r="D12" s="8" t="s">
        <v>49</v>
      </c>
      <c r="E12" s="3">
        <v>50</v>
      </c>
      <c r="F12" s="3"/>
    </row>
    <row r="13" spans="1:6" ht="12.75">
      <c r="A13" s="39">
        <v>43887</v>
      </c>
      <c r="D13" s="8" t="s">
        <v>50</v>
      </c>
      <c r="E13" s="3">
        <v>500</v>
      </c>
      <c r="F13" s="3"/>
    </row>
    <row r="14" spans="1:6" ht="12.75">
      <c r="A14" s="39"/>
      <c r="D14" s="8"/>
      <c r="E14" s="3"/>
      <c r="F14" s="3"/>
    </row>
    <row r="15" spans="1:6" ht="12.75">
      <c r="A15" s="39">
        <v>43864</v>
      </c>
      <c r="D15" s="8" t="s">
        <v>51</v>
      </c>
      <c r="E15" s="3"/>
      <c r="F15" s="3">
        <v>48.28</v>
      </c>
    </row>
    <row r="16" spans="1:6" ht="12.75">
      <c r="A16" s="39">
        <v>43865</v>
      </c>
      <c r="D16" s="8" t="s">
        <v>52</v>
      </c>
      <c r="E16" s="3"/>
      <c r="F16" s="3">
        <v>80</v>
      </c>
    </row>
    <row r="17" spans="1:6" ht="12.75">
      <c r="A17" s="39">
        <v>43866</v>
      </c>
      <c r="D17" s="8" t="s">
        <v>53</v>
      </c>
      <c r="E17" s="3"/>
      <c r="F17" s="3">
        <v>80</v>
      </c>
    </row>
    <row r="18" spans="1:6" ht="12.75">
      <c r="A18" s="39">
        <v>43868</v>
      </c>
      <c r="D18" s="8" t="s">
        <v>54</v>
      </c>
      <c r="E18" s="3"/>
      <c r="F18" s="3">
        <v>100</v>
      </c>
    </row>
    <row r="19" spans="1:6" ht="12.75">
      <c r="A19" s="39">
        <v>43868</v>
      </c>
      <c r="D19" s="8" t="s">
        <v>55</v>
      </c>
      <c r="E19" s="3"/>
      <c r="F19" s="3">
        <v>50</v>
      </c>
    </row>
    <row r="20" spans="1:6" ht="12.75">
      <c r="A20" s="39">
        <v>43868</v>
      </c>
      <c r="D20" s="9" t="s">
        <v>56</v>
      </c>
      <c r="E20" s="3"/>
      <c r="F20" s="3">
        <v>3</v>
      </c>
    </row>
    <row r="21" spans="1:6" ht="12.75">
      <c r="A21" s="39">
        <v>43871</v>
      </c>
      <c r="D21" s="8" t="s">
        <v>27</v>
      </c>
      <c r="E21" s="3"/>
      <c r="F21" s="3">
        <v>95.46</v>
      </c>
    </row>
    <row r="22" spans="1:6" ht="12.75">
      <c r="A22" s="39">
        <v>43871</v>
      </c>
      <c r="D22" s="8" t="s">
        <v>65</v>
      </c>
      <c r="E22" s="3"/>
      <c r="F22" s="3">
        <v>49</v>
      </c>
    </row>
    <row r="23" spans="1:6" ht="12.75">
      <c r="A23" s="39">
        <v>43874</v>
      </c>
      <c r="D23" s="8" t="s">
        <v>62</v>
      </c>
      <c r="E23" s="3"/>
      <c r="F23" s="3">
        <v>191.56</v>
      </c>
    </row>
    <row r="24" spans="1:6" ht="12.75">
      <c r="A24" s="39">
        <v>43875</v>
      </c>
      <c r="D24" s="8" t="s">
        <v>63</v>
      </c>
      <c r="E24" s="3"/>
      <c r="F24" s="3">
        <v>144.19999999999999</v>
      </c>
    </row>
    <row r="25" spans="1:6" ht="12.75">
      <c r="A25" s="39">
        <v>43878</v>
      </c>
      <c r="D25" s="8" t="s">
        <v>64</v>
      </c>
      <c r="E25" s="3"/>
      <c r="F25" s="3">
        <v>100</v>
      </c>
    </row>
    <row r="26" spans="1:6" ht="12.75">
      <c r="A26" s="39">
        <v>43878</v>
      </c>
      <c r="D26" s="8" t="s">
        <v>55</v>
      </c>
      <c r="E26" s="3"/>
      <c r="F26" s="3">
        <v>650</v>
      </c>
    </row>
    <row r="27" spans="1:6" ht="12.75">
      <c r="A27" s="39">
        <v>43882</v>
      </c>
      <c r="D27" s="8" t="s">
        <v>57</v>
      </c>
      <c r="E27" s="3"/>
      <c r="F27" s="3">
        <v>39.299999999999997</v>
      </c>
    </row>
    <row r="28" spans="1:6" ht="12.75">
      <c r="A28" s="39">
        <v>43887</v>
      </c>
      <c r="D28" s="8" t="s">
        <v>55</v>
      </c>
      <c r="E28" s="3"/>
      <c r="F28" s="3">
        <v>200</v>
      </c>
    </row>
    <row r="29" spans="1:6" ht="12.75">
      <c r="A29" s="39">
        <v>43887</v>
      </c>
      <c r="D29" s="8" t="s">
        <v>58</v>
      </c>
      <c r="E29" s="3"/>
      <c r="F29" s="3">
        <v>156.05000000000001</v>
      </c>
    </row>
    <row r="30" spans="1:6" ht="12.75">
      <c r="A30" s="39">
        <v>43887</v>
      </c>
      <c r="D30" s="8" t="s">
        <v>34</v>
      </c>
      <c r="E30" s="3"/>
      <c r="F30" s="3">
        <v>63.24</v>
      </c>
    </row>
    <row r="31" spans="1:6" ht="12.75">
      <c r="A31" s="39">
        <v>43887</v>
      </c>
      <c r="D31" s="8" t="s">
        <v>59</v>
      </c>
      <c r="E31" s="3"/>
      <c r="F31" s="3">
        <v>30.8</v>
      </c>
    </row>
    <row r="32" spans="1:6" ht="12.75">
      <c r="A32" s="39">
        <v>43887</v>
      </c>
      <c r="D32" s="8" t="s">
        <v>60</v>
      </c>
      <c r="E32" s="3"/>
      <c r="F32" s="3">
        <v>42</v>
      </c>
    </row>
    <row r="33" spans="1:6" ht="12.75">
      <c r="A33" s="39">
        <v>43888</v>
      </c>
      <c r="D33" s="8" t="s">
        <v>27</v>
      </c>
      <c r="E33" s="3"/>
      <c r="F33" s="3">
        <v>80</v>
      </c>
    </row>
    <row r="34" spans="1:6" ht="13.5" thickBot="1">
      <c r="A34" s="39">
        <v>43889</v>
      </c>
      <c r="D34" s="9" t="s">
        <v>61</v>
      </c>
      <c r="E34" s="3"/>
      <c r="F34" s="3">
        <v>9.1999999999999993</v>
      </c>
    </row>
    <row r="35" spans="1:6" ht="13.5" thickBot="1">
      <c r="A35" s="40"/>
      <c r="D35" s="40" t="s">
        <v>3</v>
      </c>
      <c r="E35" s="10">
        <f>SUM(E5:E34)</f>
        <v>2240.2399999999998</v>
      </c>
      <c r="F35" s="10">
        <f>SUM(F5:F34)</f>
        <v>2212.0899999999997</v>
      </c>
    </row>
    <row r="36" spans="1:6" ht="13.5" thickBot="1">
      <c r="A36" s="41"/>
      <c r="D36" s="41" t="s">
        <v>4</v>
      </c>
      <c r="E36" s="45">
        <f>SUM(E35-F35)</f>
        <v>28.150000000000091</v>
      </c>
      <c r="F36" s="62"/>
    </row>
    <row r="37" spans="1:6" ht="13.5" thickBot="1">
      <c r="A37" s="42"/>
      <c r="D37" s="42" t="s">
        <v>5</v>
      </c>
      <c r="E37" s="11">
        <f>JANEIRO!E43</f>
        <v>87.650000000000162</v>
      </c>
      <c r="F37" s="62"/>
    </row>
    <row r="38" spans="1:6" ht="13.5" thickBot="1">
      <c r="A38" s="43"/>
      <c r="D38" s="43" t="s">
        <v>6</v>
      </c>
      <c r="E38" s="12">
        <f>SUM(E36+E37)</f>
        <v>115.80000000000025</v>
      </c>
      <c r="F38" s="62"/>
    </row>
  </sheetData>
  <mergeCells count="4">
    <mergeCell ref="D3:F3"/>
    <mergeCell ref="F36:F38"/>
    <mergeCell ref="D1:F1"/>
    <mergeCell ref="D2:F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1"/>
  <sheetViews>
    <sheetView topLeftCell="A19" workbookViewId="0">
      <selection activeCell="E38" sqref="E38"/>
    </sheetView>
  </sheetViews>
  <sheetFormatPr defaultRowHeight="15"/>
  <cols>
    <col min="1" max="1" width="11" customWidth="1"/>
    <col min="2" max="2" width="0.28515625" style="4" hidden="1" customWidth="1"/>
    <col min="3" max="3" width="9.140625" style="4" hidden="1" customWidth="1"/>
    <col min="4" max="4" width="57.7109375" style="4" customWidth="1"/>
    <col min="5" max="6" width="13.7109375" style="13" customWidth="1"/>
  </cols>
  <sheetData>
    <row r="1" spans="1:6" ht="116.25" customHeight="1">
      <c r="A1" s="4"/>
      <c r="D1" s="63" t="s">
        <v>7</v>
      </c>
      <c r="E1" s="63"/>
      <c r="F1" s="63"/>
    </row>
    <row r="2" spans="1:6" ht="15.75" thickBot="1">
      <c r="A2" s="4"/>
      <c r="D2" s="63" t="s">
        <v>15</v>
      </c>
      <c r="E2" s="63"/>
      <c r="F2" s="63"/>
    </row>
    <row r="3" spans="1:6" ht="16.5" thickBot="1">
      <c r="A3" s="37" t="s">
        <v>20</v>
      </c>
      <c r="D3" s="64">
        <v>43891</v>
      </c>
      <c r="E3" s="63"/>
      <c r="F3" s="63"/>
    </row>
    <row r="4" spans="1:6">
      <c r="A4" s="38"/>
      <c r="D4" s="6" t="s">
        <v>0</v>
      </c>
      <c r="E4" s="7" t="s">
        <v>1</v>
      </c>
      <c r="F4" s="7" t="s">
        <v>2</v>
      </c>
    </row>
    <row r="5" spans="1:6">
      <c r="A5" s="39">
        <v>43892</v>
      </c>
      <c r="D5" s="8" t="s">
        <v>67</v>
      </c>
      <c r="E5" s="3">
        <v>200</v>
      </c>
      <c r="F5" s="3"/>
    </row>
    <row r="6" spans="1:6">
      <c r="A6" s="39">
        <v>43893</v>
      </c>
      <c r="D6" s="8" t="s">
        <v>22</v>
      </c>
      <c r="E6" s="3">
        <v>1000</v>
      </c>
      <c r="F6" s="3"/>
    </row>
    <row r="7" spans="1:6">
      <c r="A7" s="39">
        <v>43895</v>
      </c>
      <c r="D7" s="8" t="s">
        <v>66</v>
      </c>
      <c r="E7" s="3">
        <v>250</v>
      </c>
      <c r="F7" s="3"/>
    </row>
    <row r="8" spans="1:6">
      <c r="A8" s="39">
        <v>43901</v>
      </c>
      <c r="D8" s="8" t="s">
        <v>23</v>
      </c>
      <c r="E8" s="3">
        <v>10.23</v>
      </c>
      <c r="F8" s="3"/>
    </row>
    <row r="9" spans="1:6">
      <c r="A9" s="39">
        <v>43903</v>
      </c>
      <c r="D9" s="8" t="s">
        <v>68</v>
      </c>
      <c r="E9" s="3">
        <v>25</v>
      </c>
      <c r="F9" s="3"/>
    </row>
    <row r="10" spans="1:6">
      <c r="A10" s="39">
        <v>43910</v>
      </c>
      <c r="D10" s="8" t="s">
        <v>69</v>
      </c>
      <c r="E10" s="3">
        <v>30</v>
      </c>
      <c r="F10" s="3"/>
    </row>
    <row r="11" spans="1:6">
      <c r="A11" s="39">
        <v>43910</v>
      </c>
      <c r="D11" s="8" t="s">
        <v>69</v>
      </c>
      <c r="E11" s="3">
        <v>10.02</v>
      </c>
      <c r="F11" s="3"/>
    </row>
    <row r="12" spans="1:6">
      <c r="A12" s="39">
        <v>43893</v>
      </c>
      <c r="D12" s="8" t="s">
        <v>70</v>
      </c>
      <c r="E12" s="3"/>
      <c r="F12" s="3">
        <v>28</v>
      </c>
    </row>
    <row r="13" spans="1:6">
      <c r="A13" s="39">
        <v>43893</v>
      </c>
      <c r="D13" s="8" t="s">
        <v>71</v>
      </c>
      <c r="E13" s="3"/>
      <c r="F13" s="3">
        <v>50</v>
      </c>
    </row>
    <row r="14" spans="1:6">
      <c r="A14" s="39">
        <v>43894</v>
      </c>
      <c r="D14" s="8" t="s">
        <v>72</v>
      </c>
      <c r="E14" s="3"/>
      <c r="F14" s="3">
        <v>79</v>
      </c>
    </row>
    <row r="15" spans="1:6">
      <c r="A15" s="39">
        <v>43895</v>
      </c>
      <c r="D15" s="8" t="s">
        <v>72</v>
      </c>
      <c r="E15" s="3"/>
      <c r="F15" s="3">
        <v>32</v>
      </c>
    </row>
    <row r="16" spans="1:6">
      <c r="A16" s="39">
        <v>43895</v>
      </c>
      <c r="D16" s="8" t="s">
        <v>73</v>
      </c>
      <c r="E16" s="3"/>
      <c r="F16" s="3">
        <v>41.8</v>
      </c>
    </row>
    <row r="17" spans="1:6">
      <c r="A17" s="39">
        <v>43896</v>
      </c>
      <c r="D17" s="8" t="s">
        <v>71</v>
      </c>
      <c r="E17" s="3"/>
      <c r="F17" s="3">
        <v>60</v>
      </c>
    </row>
    <row r="18" spans="1:6">
      <c r="A18" s="39">
        <v>43896</v>
      </c>
      <c r="D18" s="8" t="s">
        <v>32</v>
      </c>
      <c r="E18" s="3"/>
      <c r="F18" s="3">
        <v>49</v>
      </c>
    </row>
    <row r="19" spans="1:6">
      <c r="A19" s="39">
        <v>43896</v>
      </c>
      <c r="D19" s="8" t="s">
        <v>27</v>
      </c>
      <c r="E19" s="3"/>
      <c r="F19" s="3">
        <v>100</v>
      </c>
    </row>
    <row r="20" spans="1:6">
      <c r="A20" s="39">
        <v>43901</v>
      </c>
      <c r="D20" s="8" t="s">
        <v>34</v>
      </c>
      <c r="E20" s="3"/>
      <c r="F20" s="3">
        <v>100</v>
      </c>
    </row>
    <row r="21" spans="1:6">
      <c r="A21" s="39">
        <v>43902</v>
      </c>
      <c r="D21" s="8" t="s">
        <v>74</v>
      </c>
      <c r="E21" s="3"/>
      <c r="F21" s="3">
        <v>47.99</v>
      </c>
    </row>
    <row r="22" spans="1:6">
      <c r="A22" s="39">
        <v>43902</v>
      </c>
      <c r="D22" s="8" t="s">
        <v>115</v>
      </c>
      <c r="E22" s="3"/>
      <c r="F22" s="3">
        <v>50</v>
      </c>
    </row>
    <row r="23" spans="1:6">
      <c r="A23" s="39">
        <v>43903</v>
      </c>
      <c r="D23" s="8" t="s">
        <v>27</v>
      </c>
      <c r="E23" s="3"/>
      <c r="F23" s="3">
        <v>50</v>
      </c>
    </row>
    <row r="24" spans="1:6">
      <c r="A24" s="39">
        <v>43906</v>
      </c>
      <c r="D24" s="8" t="s">
        <v>75</v>
      </c>
      <c r="E24" s="3"/>
      <c r="F24" s="3">
        <v>160</v>
      </c>
    </row>
    <row r="25" spans="1:6">
      <c r="A25" s="39">
        <v>43909</v>
      </c>
      <c r="D25" s="8" t="s">
        <v>76</v>
      </c>
      <c r="E25" s="3"/>
      <c r="F25" s="3">
        <v>19</v>
      </c>
    </row>
    <row r="26" spans="1:6">
      <c r="A26" s="39">
        <v>43909</v>
      </c>
      <c r="D26" s="8" t="s">
        <v>114</v>
      </c>
      <c r="E26" s="3"/>
      <c r="F26" s="3">
        <v>200</v>
      </c>
    </row>
    <row r="27" spans="1:6">
      <c r="A27" s="39">
        <v>43909</v>
      </c>
      <c r="D27" s="8" t="s">
        <v>114</v>
      </c>
      <c r="E27" s="3"/>
      <c r="F27" s="3">
        <v>5</v>
      </c>
    </row>
    <row r="28" spans="1:6">
      <c r="A28" s="39">
        <v>43909</v>
      </c>
      <c r="D28" s="8" t="s">
        <v>114</v>
      </c>
      <c r="E28" s="3"/>
      <c r="F28" s="3">
        <v>155</v>
      </c>
    </row>
    <row r="29" spans="1:6">
      <c r="A29" s="39">
        <v>43910</v>
      </c>
      <c r="D29" s="8" t="s">
        <v>27</v>
      </c>
      <c r="E29" s="3"/>
      <c r="F29" s="3">
        <v>100</v>
      </c>
    </row>
    <row r="30" spans="1:6">
      <c r="A30" s="39">
        <v>43910</v>
      </c>
      <c r="D30" s="8" t="s">
        <v>27</v>
      </c>
      <c r="E30" s="3"/>
      <c r="F30" s="3">
        <v>42</v>
      </c>
    </row>
    <row r="31" spans="1:6">
      <c r="A31" s="39">
        <v>43910</v>
      </c>
      <c r="D31" s="8" t="s">
        <v>27</v>
      </c>
      <c r="E31" s="3"/>
      <c r="F31" s="3">
        <v>70.010000000000005</v>
      </c>
    </row>
    <row r="32" spans="1:6">
      <c r="A32" s="39">
        <v>43917</v>
      </c>
      <c r="D32" s="9" t="s">
        <v>77</v>
      </c>
      <c r="E32" s="3"/>
      <c r="F32" s="3">
        <v>46.8</v>
      </c>
    </row>
    <row r="33" spans="1:12">
      <c r="A33" s="38">
        <v>43917</v>
      </c>
      <c r="D33" s="8" t="s">
        <v>27</v>
      </c>
      <c r="E33" s="3"/>
      <c r="F33" s="3">
        <v>100</v>
      </c>
    </row>
    <row r="34" spans="1:12" ht="15.75" thickBot="1">
      <c r="A34" s="38"/>
      <c r="D34" s="8"/>
      <c r="E34" s="3"/>
      <c r="F34" s="3"/>
    </row>
    <row r="35" spans="1:12" ht="15.75" thickBot="1">
      <c r="A35" s="40"/>
      <c r="D35" s="40" t="s">
        <v>3</v>
      </c>
      <c r="E35" s="10">
        <f>SUM(E5:E34)</f>
        <v>1525.25</v>
      </c>
      <c r="F35" s="10">
        <f>SUM(F5:F34)</f>
        <v>1585.6</v>
      </c>
    </row>
    <row r="36" spans="1:12" ht="15.75" thickBot="1">
      <c r="A36" s="41"/>
      <c r="D36" s="41" t="s">
        <v>4</v>
      </c>
      <c r="E36" s="47">
        <f>SUM(E35-F35)</f>
        <v>-60.349999999999909</v>
      </c>
      <c r="F36" s="65"/>
    </row>
    <row r="37" spans="1:12" ht="15.75" thickBot="1">
      <c r="A37" s="42"/>
      <c r="D37" s="42" t="s">
        <v>5</v>
      </c>
      <c r="E37" s="11">
        <f>FEVEREIRO!E37</f>
        <v>87.650000000000162</v>
      </c>
      <c r="F37" s="66"/>
    </row>
    <row r="38" spans="1:12" ht="15.75" thickBot="1">
      <c r="A38" s="43"/>
      <c r="D38" s="43" t="s">
        <v>6</v>
      </c>
      <c r="E38" s="12">
        <f>SUM(E37+E36)</f>
        <v>27.300000000000253</v>
      </c>
      <c r="F38" s="67"/>
    </row>
    <row r="41" spans="1:12">
      <c r="L41" t="s">
        <v>116</v>
      </c>
    </row>
  </sheetData>
  <mergeCells count="4">
    <mergeCell ref="D1:F1"/>
    <mergeCell ref="D2:F2"/>
    <mergeCell ref="D3:F3"/>
    <mergeCell ref="F36:F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E20" sqref="E20"/>
    </sheetView>
  </sheetViews>
  <sheetFormatPr defaultRowHeight="15"/>
  <cols>
    <col min="1" max="1" width="11" customWidth="1"/>
    <col min="2" max="2" width="0.28515625" style="4" hidden="1" customWidth="1"/>
    <col min="3" max="3" width="9.140625" style="4" hidden="1" customWidth="1"/>
    <col min="4" max="4" width="57.7109375" style="4" customWidth="1"/>
    <col min="5" max="6" width="13.7109375" style="13" customWidth="1"/>
  </cols>
  <sheetData>
    <row r="1" spans="1:6" ht="119.25" customHeight="1">
      <c r="A1" s="4"/>
      <c r="D1" s="68" t="s">
        <v>7</v>
      </c>
      <c r="E1" s="69"/>
      <c r="F1" s="70"/>
    </row>
    <row r="2" spans="1:6" ht="15.75" thickBot="1">
      <c r="A2" s="4"/>
      <c r="D2" s="68" t="s">
        <v>15</v>
      </c>
      <c r="E2" s="69"/>
      <c r="F2" s="70"/>
    </row>
    <row r="3" spans="1:6" ht="16.5" thickBot="1">
      <c r="A3" s="37" t="s">
        <v>20</v>
      </c>
      <c r="D3" s="71">
        <v>43831</v>
      </c>
      <c r="E3" s="72"/>
      <c r="F3" s="73"/>
    </row>
    <row r="4" spans="1:6">
      <c r="A4" s="38"/>
      <c r="D4" s="6" t="s">
        <v>0</v>
      </c>
      <c r="E4" s="7" t="s">
        <v>1</v>
      </c>
      <c r="F4" s="7" t="s">
        <v>2</v>
      </c>
    </row>
    <row r="5" spans="1:6">
      <c r="A5" s="39">
        <v>43927</v>
      </c>
      <c r="D5" s="8" t="s">
        <v>21</v>
      </c>
      <c r="E5" s="3">
        <v>20</v>
      </c>
      <c r="F5" s="3"/>
    </row>
    <row r="6" spans="1:6">
      <c r="A6" s="39">
        <v>43929</v>
      </c>
      <c r="D6" s="8" t="s">
        <v>24</v>
      </c>
      <c r="E6" s="3">
        <v>250</v>
      </c>
      <c r="F6" s="3"/>
    </row>
    <row r="7" spans="1:6">
      <c r="A7" s="39">
        <v>43934</v>
      </c>
      <c r="D7" s="8" t="s">
        <v>23</v>
      </c>
      <c r="E7" s="3">
        <v>10.23</v>
      </c>
      <c r="F7" s="3"/>
    </row>
    <row r="8" spans="1:6">
      <c r="A8" s="39">
        <v>43941</v>
      </c>
      <c r="D8" s="8" t="s">
        <v>78</v>
      </c>
      <c r="E8" s="3">
        <v>10.02</v>
      </c>
      <c r="F8" s="3"/>
    </row>
    <row r="9" spans="1:6">
      <c r="A9" s="39">
        <v>43927</v>
      </c>
      <c r="D9" s="8" t="s">
        <v>71</v>
      </c>
      <c r="E9" s="3"/>
      <c r="F9" s="3">
        <v>50</v>
      </c>
    </row>
    <row r="10" spans="1:6">
      <c r="A10" s="39">
        <v>43934</v>
      </c>
      <c r="D10" s="8" t="s">
        <v>30</v>
      </c>
      <c r="E10" s="3"/>
      <c r="F10" s="3">
        <v>49</v>
      </c>
    </row>
    <row r="11" spans="1:6">
      <c r="A11" s="39">
        <v>43938</v>
      </c>
      <c r="D11" s="8" t="s">
        <v>79</v>
      </c>
      <c r="E11" s="3"/>
      <c r="F11" s="3">
        <v>39</v>
      </c>
    </row>
    <row r="12" spans="1:6">
      <c r="A12" s="39">
        <v>43938</v>
      </c>
      <c r="D12" s="8" t="s">
        <v>80</v>
      </c>
      <c r="E12" s="3"/>
      <c r="F12" s="3">
        <v>59</v>
      </c>
    </row>
    <row r="13" spans="1:6">
      <c r="A13" s="39">
        <v>43938</v>
      </c>
      <c r="D13" s="8" t="s">
        <v>27</v>
      </c>
      <c r="E13" s="3"/>
      <c r="F13" s="3">
        <v>100</v>
      </c>
    </row>
    <row r="14" spans="1:6">
      <c r="A14" s="39">
        <v>43943</v>
      </c>
      <c r="D14" s="8" t="s">
        <v>81</v>
      </c>
      <c r="E14" s="3"/>
      <c r="F14" s="3">
        <v>38.35</v>
      </c>
    </row>
    <row r="15" spans="1:6" ht="15.75" thickBot="1">
      <c r="A15" s="49"/>
      <c r="D15" s="15"/>
      <c r="E15" s="1"/>
      <c r="F15" s="1"/>
    </row>
    <row r="16" spans="1:6" ht="15.75" thickBot="1">
      <c r="A16" s="40"/>
      <c r="D16" s="18" t="s">
        <v>3</v>
      </c>
      <c r="E16" s="29">
        <f>SUM(E5:E15)</f>
        <v>290.25</v>
      </c>
      <c r="F16" s="29">
        <f>SUM(F5:F15)</f>
        <v>335.35</v>
      </c>
    </row>
    <row r="17" spans="1:6" ht="15.75" thickBot="1">
      <c r="A17" s="41"/>
      <c r="D17" s="18" t="s">
        <v>4</v>
      </c>
      <c r="E17" s="48">
        <f>SUM(E16-F16)</f>
        <v>-45.100000000000023</v>
      </c>
      <c r="F17" s="74"/>
    </row>
    <row r="18" spans="1:6" ht="15.75" thickBot="1">
      <c r="A18" s="42"/>
      <c r="D18" s="18" t="s">
        <v>5</v>
      </c>
      <c r="E18" s="31">
        <f>MARÇO!E38</f>
        <v>27.300000000000253</v>
      </c>
      <c r="F18" s="74"/>
    </row>
    <row r="19" spans="1:6" ht="15.75" thickBot="1">
      <c r="A19" s="43"/>
      <c r="D19" s="18" t="s">
        <v>6</v>
      </c>
      <c r="E19" s="32">
        <f>SUM(E17+E18)</f>
        <v>-17.79999999999977</v>
      </c>
      <c r="F19" s="74"/>
    </row>
    <row r="20" spans="1:6">
      <c r="D20"/>
      <c r="E20"/>
      <c r="F20"/>
    </row>
  </sheetData>
  <mergeCells count="4">
    <mergeCell ref="D1:F1"/>
    <mergeCell ref="D2:F2"/>
    <mergeCell ref="D3:F3"/>
    <mergeCell ref="F17:F19"/>
  </mergeCells>
  <phoneticPr fontId="7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B28" sqref="B28"/>
    </sheetView>
  </sheetViews>
  <sheetFormatPr defaultRowHeight="12.75"/>
  <cols>
    <col min="1" max="1" width="57.7109375" style="27" customWidth="1"/>
    <col min="2" max="3" width="13.7109375" style="28" customWidth="1"/>
    <col min="4" max="16384" width="9.140625" style="27"/>
  </cols>
  <sheetData>
    <row r="1" spans="1:4" ht="113.25" customHeight="1">
      <c r="A1" s="76"/>
      <c r="B1" s="76"/>
      <c r="C1" s="76"/>
    </row>
    <row r="2" spans="1:4">
      <c r="A2" s="63" t="s">
        <v>15</v>
      </c>
      <c r="B2" s="63"/>
      <c r="C2" s="63"/>
    </row>
    <row r="3" spans="1:4">
      <c r="A3" s="64">
        <v>43952</v>
      </c>
      <c r="B3" s="63"/>
      <c r="C3" s="63"/>
    </row>
    <row r="4" spans="1:4">
      <c r="A4" s="20" t="s">
        <v>0</v>
      </c>
      <c r="B4" s="21" t="s">
        <v>1</v>
      </c>
      <c r="C4" s="21" t="s">
        <v>2</v>
      </c>
    </row>
    <row r="5" spans="1:4">
      <c r="A5" s="15" t="s">
        <v>88</v>
      </c>
      <c r="B5" s="2">
        <v>120</v>
      </c>
      <c r="C5" s="2"/>
    </row>
    <row r="6" spans="1:4">
      <c r="A6" s="15" t="s">
        <v>82</v>
      </c>
      <c r="B6" s="2">
        <v>2000</v>
      </c>
      <c r="C6" s="2"/>
    </row>
    <row r="7" spans="1:4">
      <c r="A7" s="15" t="s">
        <v>83</v>
      </c>
      <c r="B7" s="2">
        <v>100</v>
      </c>
      <c r="C7" s="2"/>
    </row>
    <row r="8" spans="1:4">
      <c r="A8" s="15" t="s">
        <v>84</v>
      </c>
      <c r="B8" s="2">
        <v>20</v>
      </c>
      <c r="C8" s="2"/>
    </row>
    <row r="9" spans="1:4">
      <c r="A9" s="15" t="s">
        <v>85</v>
      </c>
      <c r="B9" s="2">
        <v>10.23</v>
      </c>
      <c r="C9" s="2"/>
    </row>
    <row r="10" spans="1:4">
      <c r="A10" s="15" t="s">
        <v>118</v>
      </c>
      <c r="B10" s="2">
        <v>150</v>
      </c>
      <c r="C10" s="2"/>
    </row>
    <row r="11" spans="1:4">
      <c r="A11" s="15" t="s">
        <v>86</v>
      </c>
      <c r="B11" s="2">
        <v>10.02</v>
      </c>
      <c r="C11" s="2"/>
    </row>
    <row r="12" spans="1:4">
      <c r="A12" s="15" t="s">
        <v>87</v>
      </c>
      <c r="B12" s="2">
        <v>120</v>
      </c>
      <c r="C12" s="2"/>
    </row>
    <row r="13" spans="1:4">
      <c r="A13" s="15"/>
      <c r="B13" s="2"/>
      <c r="C13" s="2"/>
    </row>
    <row r="14" spans="1:4">
      <c r="A14" s="15" t="s">
        <v>89</v>
      </c>
      <c r="B14" s="2"/>
      <c r="C14" s="2">
        <v>73.52</v>
      </c>
      <c r="D14" s="27" t="s">
        <v>113</v>
      </c>
    </row>
    <row r="15" spans="1:4">
      <c r="A15" s="15" t="s">
        <v>92</v>
      </c>
      <c r="B15" s="2"/>
      <c r="C15" s="2">
        <v>1932.13</v>
      </c>
      <c r="D15" s="27" t="s">
        <v>113</v>
      </c>
    </row>
    <row r="16" spans="1:4">
      <c r="A16" s="15" t="s">
        <v>117</v>
      </c>
      <c r="B16" s="2"/>
      <c r="C16" s="2">
        <v>45.8</v>
      </c>
      <c r="D16" s="27" t="s">
        <v>113</v>
      </c>
    </row>
    <row r="17" spans="1:4">
      <c r="A17" s="15" t="s">
        <v>91</v>
      </c>
      <c r="B17" s="2"/>
      <c r="C17" s="2">
        <v>30</v>
      </c>
      <c r="D17" s="27" t="s">
        <v>113</v>
      </c>
    </row>
    <row r="18" spans="1:4">
      <c r="A18" s="15" t="s">
        <v>90</v>
      </c>
      <c r="B18" s="2"/>
      <c r="C18" s="2">
        <v>71</v>
      </c>
      <c r="D18" s="27" t="s">
        <v>113</v>
      </c>
    </row>
    <row r="19" spans="1:4">
      <c r="A19" s="15" t="s">
        <v>119</v>
      </c>
      <c r="B19" s="2"/>
      <c r="C19" s="2">
        <v>69</v>
      </c>
      <c r="D19" s="27" t="s">
        <v>113</v>
      </c>
    </row>
    <row r="20" spans="1:4">
      <c r="A20" s="15" t="s">
        <v>93</v>
      </c>
      <c r="B20" s="2"/>
      <c r="C20" s="2">
        <v>74.010000000000005</v>
      </c>
      <c r="D20" s="27" t="s">
        <v>113</v>
      </c>
    </row>
    <row r="21" spans="1:4">
      <c r="A21" s="15" t="s">
        <v>94</v>
      </c>
      <c r="B21" s="2"/>
      <c r="C21" s="2">
        <v>69.45</v>
      </c>
      <c r="D21" s="27" t="s">
        <v>113</v>
      </c>
    </row>
    <row r="22" spans="1:4">
      <c r="A22" s="15" t="s">
        <v>95</v>
      </c>
      <c r="B22" s="2"/>
      <c r="C22" s="2">
        <v>50.01</v>
      </c>
      <c r="D22" s="27" t="s">
        <v>113</v>
      </c>
    </row>
    <row r="23" spans="1:4">
      <c r="A23" s="15"/>
      <c r="B23" s="2"/>
      <c r="C23" s="2"/>
    </row>
    <row r="24" spans="1:4">
      <c r="A24" s="18" t="s">
        <v>3</v>
      </c>
      <c r="B24" s="22">
        <f>SUM(B5:B23)</f>
        <v>2530.25</v>
      </c>
      <c r="C24" s="22">
        <f>SUM(C5:C23)</f>
        <v>2414.9200000000005</v>
      </c>
    </row>
    <row r="25" spans="1:4">
      <c r="A25" s="18" t="s">
        <v>4</v>
      </c>
      <c r="B25" s="23">
        <f>SUM(B24-C24)</f>
        <v>115.32999999999947</v>
      </c>
      <c r="C25" s="75"/>
    </row>
    <row r="26" spans="1:4">
      <c r="A26" s="18" t="s">
        <v>5</v>
      </c>
      <c r="B26" s="24">
        <f>ABRIL!E19</f>
        <v>-17.79999999999977</v>
      </c>
      <c r="C26" s="75"/>
    </row>
    <row r="27" spans="1:4">
      <c r="A27" s="18" t="s">
        <v>6</v>
      </c>
      <c r="B27" s="19">
        <f>SUM(B26+B25)</f>
        <v>97.529999999999703</v>
      </c>
      <c r="C27" s="75"/>
    </row>
  </sheetData>
  <mergeCells count="4">
    <mergeCell ref="A2:C2"/>
    <mergeCell ref="A3:C3"/>
    <mergeCell ref="C25:C27"/>
    <mergeCell ref="A1:C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0"/>
  <sheetViews>
    <sheetView zoomScaleNormal="100" workbookViewId="0">
      <selection sqref="A1:XFD1"/>
    </sheetView>
  </sheetViews>
  <sheetFormatPr defaultRowHeight="15"/>
  <cols>
    <col min="1" max="1" width="57.7109375" customWidth="1"/>
    <col min="2" max="3" width="13.7109375" customWidth="1"/>
  </cols>
  <sheetData>
    <row r="1" spans="1:3" ht="105" customHeight="1">
      <c r="A1" s="76"/>
      <c r="B1" s="76"/>
      <c r="C1" s="76"/>
    </row>
    <row r="2" spans="1:3">
      <c r="A2" s="63" t="s">
        <v>15</v>
      </c>
      <c r="B2" s="63"/>
      <c r="C2" s="63"/>
    </row>
    <row r="3" spans="1:3">
      <c r="A3" s="63" t="s">
        <v>10</v>
      </c>
      <c r="B3" s="63"/>
      <c r="C3" s="63"/>
    </row>
    <row r="4" spans="1:3">
      <c r="A4" s="20" t="s">
        <v>0</v>
      </c>
      <c r="B4" s="20" t="s">
        <v>1</v>
      </c>
      <c r="C4" s="20" t="s">
        <v>2</v>
      </c>
    </row>
    <row r="5" spans="1:3">
      <c r="A5" s="50" t="s">
        <v>96</v>
      </c>
      <c r="B5" s="51">
        <v>120</v>
      </c>
      <c r="C5" s="51"/>
    </row>
    <row r="6" spans="1:3">
      <c r="A6" s="50" t="s">
        <v>9</v>
      </c>
      <c r="B6" s="51">
        <v>20</v>
      </c>
      <c r="C6" s="51"/>
    </row>
    <row r="7" spans="1:3">
      <c r="A7" s="50" t="s">
        <v>97</v>
      </c>
      <c r="B7" s="51">
        <v>1000</v>
      </c>
      <c r="C7" s="51"/>
    </row>
    <row r="8" spans="1:3">
      <c r="A8" s="50" t="s">
        <v>98</v>
      </c>
      <c r="B8" s="51">
        <v>100</v>
      </c>
      <c r="C8" s="51"/>
    </row>
    <row r="9" spans="1:3">
      <c r="A9" s="50" t="s">
        <v>98</v>
      </c>
      <c r="B9" s="51">
        <v>150</v>
      </c>
      <c r="C9" s="51"/>
    </row>
    <row r="10" spans="1:3">
      <c r="A10" s="50" t="s">
        <v>99</v>
      </c>
      <c r="B10" s="51">
        <v>10.23</v>
      </c>
      <c r="C10" s="51"/>
    </row>
    <row r="11" spans="1:3">
      <c r="A11" s="50" t="s">
        <v>100</v>
      </c>
      <c r="B11" s="51">
        <v>10.02</v>
      </c>
      <c r="C11" s="51"/>
    </row>
    <row r="12" spans="1:3">
      <c r="A12" s="52"/>
      <c r="B12" s="1"/>
      <c r="C12" s="1"/>
    </row>
    <row r="13" spans="1:3">
      <c r="A13" s="52" t="s">
        <v>101</v>
      </c>
      <c r="B13" s="1"/>
      <c r="C13" s="1">
        <v>108</v>
      </c>
    </row>
    <row r="14" spans="1:3">
      <c r="A14" s="52" t="s">
        <v>102</v>
      </c>
      <c r="B14" s="1"/>
      <c r="C14" s="1">
        <v>52</v>
      </c>
    </row>
    <row r="15" spans="1:3">
      <c r="A15" s="52" t="s">
        <v>103</v>
      </c>
      <c r="B15" s="1"/>
      <c r="C15" s="1">
        <v>100</v>
      </c>
    </row>
    <row r="16" spans="1:3">
      <c r="A16" s="52" t="s">
        <v>104</v>
      </c>
      <c r="B16" s="1"/>
      <c r="C16" s="1">
        <v>80.010000000000005</v>
      </c>
    </row>
    <row r="17" spans="1:3">
      <c r="A17" s="52" t="s">
        <v>105</v>
      </c>
      <c r="B17" s="1"/>
      <c r="C17" s="1">
        <v>69</v>
      </c>
    </row>
    <row r="18" spans="1:3">
      <c r="A18" s="52" t="s">
        <v>106</v>
      </c>
      <c r="B18" s="1"/>
      <c r="C18" s="1">
        <v>109.33</v>
      </c>
    </row>
    <row r="19" spans="1:3">
      <c r="A19" s="52" t="s">
        <v>107</v>
      </c>
      <c r="B19" s="1"/>
      <c r="C19" s="1">
        <v>171.63</v>
      </c>
    </row>
    <row r="20" spans="1:3">
      <c r="A20" s="53" t="s">
        <v>108</v>
      </c>
      <c r="B20" s="1"/>
      <c r="C20" s="1">
        <v>33.36</v>
      </c>
    </row>
    <row r="21" spans="1:3">
      <c r="A21" s="52" t="s">
        <v>109</v>
      </c>
      <c r="B21" s="1"/>
      <c r="C21" s="1">
        <v>50</v>
      </c>
    </row>
    <row r="22" spans="1:3">
      <c r="A22" s="53" t="s">
        <v>110</v>
      </c>
      <c r="B22" s="1"/>
      <c r="C22" s="1">
        <v>64.31</v>
      </c>
    </row>
    <row r="23" spans="1:3">
      <c r="A23" s="53" t="s">
        <v>111</v>
      </c>
      <c r="B23" s="1"/>
      <c r="C23" s="1">
        <v>137</v>
      </c>
    </row>
    <row r="24" spans="1:3">
      <c r="A24" s="53" t="s">
        <v>112</v>
      </c>
      <c r="B24" s="1"/>
      <c r="C24" s="1">
        <v>550</v>
      </c>
    </row>
    <row r="25" spans="1:3">
      <c r="A25" s="26"/>
      <c r="B25" s="1"/>
      <c r="C25" s="1"/>
    </row>
    <row r="26" spans="1:3">
      <c r="A26" s="15"/>
      <c r="B26" s="1"/>
      <c r="C26" s="1"/>
    </row>
    <row r="27" spans="1:3">
      <c r="A27" s="18" t="s">
        <v>3</v>
      </c>
      <c r="B27" s="29">
        <f>SUM(B5:B25)</f>
        <v>1410.25</v>
      </c>
      <c r="C27" s="29">
        <f>SUM(C5:C25)</f>
        <v>1524.64</v>
      </c>
    </row>
    <row r="28" spans="1:3">
      <c r="A28" s="18" t="s">
        <v>4</v>
      </c>
      <c r="B28" s="30">
        <f>SUM(B27-C27)</f>
        <v>-114.3900000000001</v>
      </c>
      <c r="C28" s="74"/>
    </row>
    <row r="29" spans="1:3">
      <c r="A29" s="18" t="s">
        <v>5</v>
      </c>
      <c r="B29" s="31">
        <f>MAIO!B27</f>
        <v>97.529999999999703</v>
      </c>
      <c r="C29" s="74"/>
    </row>
    <row r="30" spans="1:3">
      <c r="A30" s="18" t="s">
        <v>6</v>
      </c>
      <c r="B30" s="32">
        <f>SUM(B28+B29)</f>
        <v>-16.860000000000397</v>
      </c>
      <c r="C30" s="74"/>
    </row>
  </sheetData>
  <mergeCells count="4">
    <mergeCell ref="A2:C2"/>
    <mergeCell ref="A3:C3"/>
    <mergeCell ref="C28:C30"/>
    <mergeCell ref="A1:C1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sqref="A1:C1"/>
    </sheetView>
  </sheetViews>
  <sheetFormatPr defaultRowHeight="15"/>
  <cols>
    <col min="1" max="1" width="57.85546875" customWidth="1"/>
    <col min="2" max="2" width="14.28515625" bestFit="1" customWidth="1"/>
    <col min="3" max="3" width="14.28515625" customWidth="1"/>
  </cols>
  <sheetData>
    <row r="1" spans="1:8" ht="102.75" customHeight="1">
      <c r="A1" s="76"/>
      <c r="B1" s="76"/>
      <c r="C1" s="76"/>
    </row>
    <row r="2" spans="1:8">
      <c r="A2" s="63" t="s">
        <v>15</v>
      </c>
      <c r="B2" s="63"/>
      <c r="C2" s="63"/>
    </row>
    <row r="3" spans="1:8">
      <c r="A3" s="63" t="s">
        <v>13</v>
      </c>
      <c r="B3" s="63"/>
      <c r="C3" s="63"/>
    </row>
    <row r="4" spans="1:8">
      <c r="A4" s="20" t="s">
        <v>0</v>
      </c>
      <c r="B4" s="20" t="s">
        <v>1</v>
      </c>
      <c r="C4" s="20" t="s">
        <v>2</v>
      </c>
    </row>
    <row r="5" spans="1:8">
      <c r="A5" s="15"/>
      <c r="B5" s="2"/>
      <c r="C5" s="2"/>
    </row>
    <row r="6" spans="1:8">
      <c r="A6" s="15"/>
      <c r="B6" s="2"/>
      <c r="C6" s="2"/>
    </row>
    <row r="7" spans="1:8">
      <c r="A7" s="15"/>
      <c r="B7" s="2"/>
      <c r="C7" s="2"/>
    </row>
    <row r="8" spans="1:8">
      <c r="A8" s="15"/>
      <c r="B8" s="2"/>
      <c r="C8" s="2"/>
    </row>
    <row r="9" spans="1:8">
      <c r="A9" s="17"/>
      <c r="B9" s="2"/>
      <c r="C9" s="2"/>
    </row>
    <row r="10" spans="1:8">
      <c r="A10" s="15"/>
      <c r="B10" s="2"/>
      <c r="C10" s="2"/>
    </row>
    <row r="11" spans="1:8">
      <c r="A11" s="15"/>
      <c r="B11" s="2"/>
      <c r="C11" s="2"/>
      <c r="H11" t="s">
        <v>8</v>
      </c>
    </row>
    <row r="12" spans="1:8">
      <c r="A12" s="15"/>
      <c r="B12" s="2"/>
      <c r="C12" s="2"/>
    </row>
    <row r="13" spans="1:8">
      <c r="A13" s="15"/>
      <c r="B13" s="2"/>
      <c r="C13" s="25"/>
    </row>
    <row r="14" spans="1:8">
      <c r="A14" s="15"/>
      <c r="B14" s="2"/>
      <c r="C14" s="25"/>
    </row>
    <row r="15" spans="1:8">
      <c r="A15" s="15"/>
      <c r="B15" s="2"/>
      <c r="C15" s="2"/>
    </row>
    <row r="16" spans="1:8">
      <c r="A16" s="15"/>
      <c r="B16" s="2"/>
      <c r="C16" s="2"/>
    </row>
    <row r="17" spans="1:3">
      <c r="A17" s="15"/>
      <c r="B17" s="2"/>
      <c r="C17" s="2"/>
    </row>
    <row r="18" spans="1:3">
      <c r="A18" s="15"/>
      <c r="B18" s="2"/>
      <c r="C18" s="2"/>
    </row>
    <row r="19" spans="1:3">
      <c r="A19" s="17"/>
      <c r="B19" s="2"/>
      <c r="C19" s="2"/>
    </row>
    <row r="20" spans="1:3">
      <c r="A20" s="16"/>
      <c r="B20" s="2"/>
      <c r="C20" s="2"/>
    </row>
    <row r="21" spans="1:3">
      <c r="A21" s="16"/>
      <c r="B21" s="2"/>
      <c r="C21" s="2"/>
    </row>
    <row r="22" spans="1:3">
      <c r="A22" s="16"/>
      <c r="B22" s="2"/>
      <c r="C22" s="2"/>
    </row>
    <row r="23" spans="1:3">
      <c r="A23" s="16"/>
      <c r="B23" s="2"/>
      <c r="C23" s="2"/>
    </row>
    <row r="24" spans="1:3">
      <c r="A24" s="16"/>
      <c r="B24" s="2"/>
      <c r="C24" s="2"/>
    </row>
    <row r="25" spans="1:3">
      <c r="A25" s="16"/>
      <c r="B25" s="2"/>
      <c r="C25" s="2"/>
    </row>
    <row r="26" spans="1:3">
      <c r="A26" s="16"/>
      <c r="B26" s="2"/>
      <c r="C26" s="2"/>
    </row>
    <row r="27" spans="1:3">
      <c r="A27" s="16"/>
      <c r="B27" s="2"/>
      <c r="C27" s="2"/>
    </row>
    <row r="28" spans="1:3">
      <c r="A28" s="16"/>
      <c r="B28" s="2"/>
      <c r="C28" s="2"/>
    </row>
    <row r="29" spans="1:3">
      <c r="A29" s="16"/>
      <c r="B29" s="2"/>
      <c r="C29" s="2"/>
    </row>
    <row r="30" spans="1:3">
      <c r="A30" s="16"/>
      <c r="B30" s="2"/>
      <c r="C30" s="2"/>
    </row>
    <row r="31" spans="1:3">
      <c r="A31" s="15"/>
      <c r="B31" s="2"/>
      <c r="C31" s="2"/>
    </row>
    <row r="32" spans="1:3">
      <c r="A32" s="16"/>
      <c r="B32" s="2"/>
      <c r="C32" s="2"/>
    </row>
    <row r="33" spans="1:3">
      <c r="A33" s="15"/>
      <c r="B33" s="2"/>
      <c r="C33" s="2"/>
    </row>
    <row r="34" spans="1:3">
      <c r="A34" s="16"/>
      <c r="B34" s="2"/>
      <c r="C34" s="2"/>
    </row>
    <row r="35" spans="1:3">
      <c r="A35" s="16"/>
      <c r="B35" s="2"/>
      <c r="C35" s="2"/>
    </row>
    <row r="36" spans="1:3">
      <c r="A36" s="16"/>
      <c r="B36" s="2"/>
      <c r="C36" s="2"/>
    </row>
    <row r="37" spans="1:3">
      <c r="A37" s="16"/>
      <c r="B37" s="2"/>
      <c r="C37" s="2"/>
    </row>
    <row r="38" spans="1:3">
      <c r="A38" s="16"/>
      <c r="B38" s="2"/>
      <c r="C38" s="2"/>
    </row>
    <row r="39" spans="1:3">
      <c r="A39" s="16"/>
      <c r="B39" s="2"/>
      <c r="C39" s="2"/>
    </row>
    <row r="40" spans="1:3">
      <c r="A40" s="16"/>
      <c r="B40" s="2"/>
      <c r="C40" s="2"/>
    </row>
    <row r="41" spans="1:3">
      <c r="A41" s="15"/>
      <c r="B41" s="2"/>
      <c r="C41" s="2"/>
    </row>
    <row r="42" spans="1:3">
      <c r="A42" s="15"/>
      <c r="B42" s="2"/>
      <c r="C42" s="2"/>
    </row>
    <row r="43" spans="1:3">
      <c r="A43" s="15"/>
      <c r="B43" s="2"/>
      <c r="C43" s="2"/>
    </row>
    <row r="44" spans="1:3">
      <c r="A44" s="16"/>
      <c r="B44" s="2"/>
      <c r="C44" s="2"/>
    </row>
    <row r="45" spans="1:3">
      <c r="A45" s="15"/>
      <c r="B45" s="2"/>
      <c r="C45" s="2"/>
    </row>
    <row r="46" spans="1:3">
      <c r="A46" s="15"/>
      <c r="B46" s="2"/>
      <c r="C46" s="2"/>
    </row>
    <row r="47" spans="1:3">
      <c r="A47" s="18" t="s">
        <v>3</v>
      </c>
      <c r="B47" s="22">
        <f>SUM(B5:B46)</f>
        <v>0</v>
      </c>
      <c r="C47" s="22">
        <f>SUM(C5:C46)</f>
        <v>0</v>
      </c>
    </row>
    <row r="48" spans="1:3">
      <c r="A48" s="18" t="s">
        <v>4</v>
      </c>
      <c r="B48" s="23">
        <f>SUM(B47-C47)</f>
        <v>0</v>
      </c>
      <c r="C48" s="23"/>
    </row>
    <row r="49" spans="1:3">
      <c r="A49" s="18" t="s">
        <v>5</v>
      </c>
      <c r="B49" s="24">
        <f>JUNHO!B30</f>
        <v>-16.860000000000397</v>
      </c>
      <c r="C49" s="23"/>
    </row>
    <row r="50" spans="1:3">
      <c r="A50" s="18" t="s">
        <v>6</v>
      </c>
      <c r="B50" s="19">
        <f>SUM(B49+B48)</f>
        <v>-16.860000000000397</v>
      </c>
      <c r="C50" s="23"/>
    </row>
  </sheetData>
  <mergeCells count="3">
    <mergeCell ref="A2:C2"/>
    <mergeCell ref="A3:C3"/>
    <mergeCell ref="A1:C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6"/>
  <sheetViews>
    <sheetView zoomScaleNormal="100" workbookViewId="0">
      <selection activeCell="B45" sqref="B45"/>
    </sheetView>
  </sheetViews>
  <sheetFormatPr defaultRowHeight="12.75"/>
  <cols>
    <col min="1" max="1" width="57.7109375" style="14" customWidth="1"/>
    <col min="2" max="3" width="13.7109375" style="14" customWidth="1"/>
    <col min="4" max="16384" width="9.140625" style="14"/>
  </cols>
  <sheetData>
    <row r="1" spans="1:3" ht="112.5" customHeight="1">
      <c r="A1" s="76"/>
      <c r="B1" s="76"/>
      <c r="C1" s="76"/>
    </row>
    <row r="2" spans="1:3">
      <c r="A2" s="63" t="s">
        <v>15</v>
      </c>
      <c r="B2" s="63"/>
      <c r="C2" s="63"/>
    </row>
    <row r="3" spans="1:3">
      <c r="A3" s="63" t="s">
        <v>11</v>
      </c>
      <c r="B3" s="63"/>
      <c r="C3" s="63"/>
    </row>
    <row r="4" spans="1:3">
      <c r="A4" s="20" t="s">
        <v>0</v>
      </c>
      <c r="B4" s="21" t="s">
        <v>1</v>
      </c>
      <c r="C4" s="21" t="s">
        <v>2</v>
      </c>
    </row>
    <row r="5" spans="1:3">
      <c r="A5" s="33"/>
      <c r="B5" s="34"/>
      <c r="C5" s="34"/>
    </row>
    <row r="6" spans="1:3">
      <c r="A6" s="33"/>
      <c r="B6" s="34"/>
      <c r="C6" s="34"/>
    </row>
    <row r="7" spans="1:3">
      <c r="A7" s="33"/>
      <c r="B7" s="34"/>
      <c r="C7" s="34"/>
    </row>
    <row r="8" spans="1:3">
      <c r="A8" s="33"/>
      <c r="B8" s="34"/>
      <c r="C8" s="34"/>
    </row>
    <row r="9" spans="1:3">
      <c r="A9" s="33"/>
      <c r="B9" s="34"/>
      <c r="C9" s="34"/>
    </row>
    <row r="10" spans="1:3">
      <c r="A10" s="33"/>
      <c r="B10" s="34"/>
      <c r="C10" s="34"/>
    </row>
    <row r="11" spans="1:3">
      <c r="A11" s="33"/>
      <c r="B11" s="34"/>
      <c r="C11" s="34"/>
    </row>
    <row r="12" spans="1:3">
      <c r="A12" s="33"/>
      <c r="B12" s="34"/>
      <c r="C12" s="34"/>
    </row>
    <row r="13" spans="1:3">
      <c r="A13" s="33"/>
      <c r="B13" s="34"/>
      <c r="C13" s="34"/>
    </row>
    <row r="14" spans="1:3">
      <c r="A14" s="16"/>
      <c r="B14" s="2"/>
      <c r="C14" s="2"/>
    </row>
    <row r="15" spans="1:3">
      <c r="A15" s="16"/>
      <c r="B15" s="2"/>
      <c r="C15" s="2"/>
    </row>
    <row r="16" spans="1:3">
      <c r="A16" s="16"/>
      <c r="B16" s="2"/>
      <c r="C16" s="2"/>
    </row>
    <row r="17" spans="1:3">
      <c r="A17" s="16"/>
      <c r="B17" s="2"/>
      <c r="C17" s="2"/>
    </row>
    <row r="18" spans="1:3">
      <c r="A18" s="16"/>
      <c r="B18" s="2"/>
      <c r="C18" s="2"/>
    </row>
    <row r="19" spans="1:3">
      <c r="A19" s="15"/>
      <c r="B19" s="2"/>
      <c r="C19" s="2"/>
    </row>
    <row r="20" spans="1:3">
      <c r="A20" s="15"/>
      <c r="B20" s="2"/>
      <c r="C20" s="2"/>
    </row>
    <row r="21" spans="1:3">
      <c r="A21" s="16"/>
      <c r="B21" s="2"/>
      <c r="C21" s="2"/>
    </row>
    <row r="22" spans="1:3">
      <c r="A22" s="15"/>
      <c r="B22" s="2"/>
      <c r="C22" s="2"/>
    </row>
    <row r="23" spans="1:3">
      <c r="A23" s="15"/>
      <c r="B23" s="2"/>
      <c r="C23" s="2"/>
    </row>
    <row r="24" spans="1:3">
      <c r="A24" s="16"/>
      <c r="B24" s="2"/>
      <c r="C24" s="2"/>
    </row>
    <row r="25" spans="1:3">
      <c r="A25" s="16"/>
      <c r="B25" s="2"/>
      <c r="C25" s="2"/>
    </row>
    <row r="26" spans="1:3">
      <c r="A26" s="16"/>
      <c r="B26" s="2"/>
      <c r="C26" s="2"/>
    </row>
    <row r="27" spans="1:3">
      <c r="A27" s="15"/>
      <c r="B27" s="2"/>
      <c r="C27" s="2"/>
    </row>
    <row r="28" spans="1:3">
      <c r="A28" s="16"/>
      <c r="B28" s="2"/>
      <c r="C28" s="2"/>
    </row>
    <row r="29" spans="1:3">
      <c r="A29" s="16"/>
      <c r="B29" s="2"/>
      <c r="C29" s="2"/>
    </row>
    <row r="30" spans="1:3">
      <c r="A30" s="16"/>
      <c r="B30" s="2"/>
      <c r="C30" s="2"/>
    </row>
    <row r="31" spans="1:3">
      <c r="A31" s="16"/>
      <c r="B31" s="2"/>
      <c r="C31" s="2"/>
    </row>
    <row r="32" spans="1:3">
      <c r="A32" s="16"/>
      <c r="B32" s="2"/>
      <c r="C32" s="2"/>
    </row>
    <row r="33" spans="1:3">
      <c r="A33" s="15"/>
      <c r="B33" s="2"/>
      <c r="C33" s="2"/>
    </row>
    <row r="34" spans="1:3">
      <c r="A34" s="15"/>
      <c r="B34" s="2"/>
      <c r="C34" s="2"/>
    </row>
    <row r="35" spans="1:3">
      <c r="A35" s="15"/>
      <c r="B35" s="2"/>
      <c r="C35" s="2"/>
    </row>
    <row r="36" spans="1:3">
      <c r="A36" s="15"/>
      <c r="B36" s="2"/>
      <c r="C36" s="2"/>
    </row>
    <row r="37" spans="1:3">
      <c r="A37" s="15"/>
      <c r="B37" s="2"/>
      <c r="C37" s="2"/>
    </row>
    <row r="38" spans="1:3">
      <c r="A38" s="15"/>
      <c r="B38" s="2"/>
      <c r="C38" s="2"/>
    </row>
    <row r="39" spans="1:3">
      <c r="A39" s="15"/>
      <c r="B39" s="2"/>
      <c r="C39" s="2"/>
    </row>
    <row r="40" spans="1:3">
      <c r="A40" s="15"/>
      <c r="B40" s="2"/>
      <c r="C40" s="2"/>
    </row>
    <row r="41" spans="1:3">
      <c r="A41" s="15"/>
      <c r="B41" s="2"/>
      <c r="C41" s="2"/>
    </row>
    <row r="42" spans="1:3">
      <c r="A42" s="15"/>
      <c r="B42" s="2"/>
      <c r="C42" s="2"/>
    </row>
    <row r="43" spans="1:3">
      <c r="A43" s="18" t="s">
        <v>3</v>
      </c>
      <c r="B43" s="22">
        <f>SUM(B5:B42)</f>
        <v>0</v>
      </c>
      <c r="C43" s="22">
        <f>SUM(C5:C42)</f>
        <v>0</v>
      </c>
    </row>
    <row r="44" spans="1:3">
      <c r="A44" s="18" t="s">
        <v>4</v>
      </c>
      <c r="B44" s="23">
        <f>B43-C43</f>
        <v>0</v>
      </c>
      <c r="C44" s="75"/>
    </row>
    <row r="45" spans="1:3">
      <c r="A45" s="18" t="s">
        <v>5</v>
      </c>
      <c r="B45" s="24">
        <f>JULHO!B50</f>
        <v>-16.860000000000397</v>
      </c>
      <c r="C45" s="75"/>
    </row>
    <row r="46" spans="1:3">
      <c r="A46" s="18" t="s">
        <v>6</v>
      </c>
      <c r="B46" s="19">
        <f>SUM(B44+B45)</f>
        <v>-16.860000000000397</v>
      </c>
      <c r="C46" s="75"/>
    </row>
  </sheetData>
  <mergeCells count="4">
    <mergeCell ref="A1:C1"/>
    <mergeCell ref="A3:C3"/>
    <mergeCell ref="C44:C46"/>
    <mergeCell ref="A2:C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45"/>
  <sheetViews>
    <sheetView topLeftCell="A25" workbookViewId="0">
      <selection activeCell="B45" sqref="B45"/>
    </sheetView>
  </sheetViews>
  <sheetFormatPr defaultRowHeight="15"/>
  <cols>
    <col min="1" max="1" width="57.7109375" style="14" customWidth="1"/>
    <col min="2" max="3" width="13.7109375" style="14" customWidth="1"/>
  </cols>
  <sheetData>
    <row r="1" spans="1:3" ht="112.5" customHeight="1">
      <c r="A1" s="76"/>
      <c r="B1" s="76"/>
      <c r="C1" s="76"/>
    </row>
    <row r="2" spans="1:3">
      <c r="A2" s="63" t="s">
        <v>15</v>
      </c>
      <c r="B2" s="63"/>
      <c r="C2" s="63"/>
    </row>
    <row r="3" spans="1:3">
      <c r="A3" s="63" t="s">
        <v>16</v>
      </c>
      <c r="B3" s="63"/>
      <c r="C3" s="63"/>
    </row>
    <row r="4" spans="1:3">
      <c r="A4" s="20" t="s">
        <v>0</v>
      </c>
      <c r="B4" s="21" t="s">
        <v>1</v>
      </c>
      <c r="C4" s="21" t="s">
        <v>2</v>
      </c>
    </row>
    <row r="5" spans="1:3">
      <c r="A5" s="33"/>
      <c r="B5" s="34"/>
      <c r="C5" s="34"/>
    </row>
    <row r="6" spans="1:3">
      <c r="A6" s="33"/>
      <c r="B6" s="34"/>
      <c r="C6" s="34"/>
    </row>
    <row r="7" spans="1:3">
      <c r="A7" s="33"/>
      <c r="B7" s="34"/>
      <c r="C7" s="34"/>
    </row>
    <row r="8" spans="1:3">
      <c r="A8" s="33"/>
      <c r="B8" s="34"/>
      <c r="C8" s="34"/>
    </row>
    <row r="9" spans="1:3">
      <c r="A9" s="33"/>
      <c r="B9" s="34"/>
      <c r="C9" s="34"/>
    </row>
    <row r="10" spans="1:3">
      <c r="A10" s="33"/>
      <c r="B10" s="34"/>
      <c r="C10" s="34"/>
    </row>
    <row r="11" spans="1:3">
      <c r="A11" s="33"/>
      <c r="B11" s="34"/>
      <c r="C11" s="34"/>
    </row>
    <row r="12" spans="1:3">
      <c r="A12" s="33"/>
      <c r="B12" s="34"/>
      <c r="C12" s="34"/>
    </row>
    <row r="13" spans="1:3">
      <c r="A13" s="33"/>
      <c r="B13" s="34"/>
      <c r="C13" s="34"/>
    </row>
    <row r="14" spans="1:3">
      <c r="A14" s="33"/>
      <c r="B14" s="34"/>
      <c r="C14" s="34"/>
    </row>
    <row r="15" spans="1:3">
      <c r="A15" s="16"/>
      <c r="B15" s="2"/>
      <c r="C15" s="2"/>
    </row>
    <row r="16" spans="1:3">
      <c r="A16" s="16"/>
      <c r="B16" s="2"/>
      <c r="C16" s="2"/>
    </row>
    <row r="17" spans="1:3">
      <c r="A17" s="15"/>
      <c r="B17" s="2"/>
      <c r="C17" s="2"/>
    </row>
    <row r="18" spans="1:3">
      <c r="A18" s="15"/>
      <c r="B18" s="2"/>
      <c r="C18" s="2"/>
    </row>
    <row r="19" spans="1:3">
      <c r="A19" s="16"/>
      <c r="B19" s="2"/>
      <c r="C19" s="2"/>
    </row>
    <row r="20" spans="1:3">
      <c r="A20" s="16"/>
      <c r="B20" s="2"/>
      <c r="C20" s="2"/>
    </row>
    <row r="21" spans="1:3">
      <c r="A21" s="15"/>
      <c r="B21" s="2"/>
      <c r="C21" s="2"/>
    </row>
    <row r="22" spans="1:3">
      <c r="A22" s="17"/>
      <c r="B22" s="2"/>
      <c r="C22" s="2"/>
    </row>
    <row r="23" spans="1:3">
      <c r="A23" s="17"/>
      <c r="B23" s="2"/>
      <c r="C23" s="2"/>
    </row>
    <row r="24" spans="1:3">
      <c r="A24" s="16"/>
      <c r="B24" s="2"/>
      <c r="C24" s="2"/>
    </row>
    <row r="25" spans="1:3">
      <c r="A25" s="16"/>
      <c r="B25" s="2"/>
      <c r="C25" s="2"/>
    </row>
    <row r="26" spans="1:3">
      <c r="A26" s="16"/>
      <c r="B26" s="2"/>
      <c r="C26" s="2"/>
    </row>
    <row r="27" spans="1:3">
      <c r="A27" s="15"/>
      <c r="B27" s="2"/>
      <c r="C27" s="2"/>
    </row>
    <row r="28" spans="1:3">
      <c r="A28" s="15"/>
      <c r="B28" s="2"/>
      <c r="C28" s="2"/>
    </row>
    <row r="29" spans="1:3">
      <c r="A29" s="16"/>
      <c r="B29" s="2"/>
      <c r="C29" s="2"/>
    </row>
    <row r="30" spans="1:3">
      <c r="A30" s="16"/>
      <c r="B30" s="2"/>
      <c r="C30" s="2"/>
    </row>
    <row r="31" spans="1:3">
      <c r="A31" s="16"/>
      <c r="B31" s="2"/>
      <c r="C31" s="2"/>
    </row>
    <row r="32" spans="1:3">
      <c r="A32" s="15"/>
      <c r="B32" s="2"/>
      <c r="C32" s="2"/>
    </row>
    <row r="33" spans="1:3">
      <c r="A33" s="15"/>
      <c r="B33" s="2"/>
      <c r="C33" s="2"/>
    </row>
    <row r="34" spans="1:3">
      <c r="A34" s="15"/>
      <c r="B34" s="2"/>
      <c r="C34" s="2"/>
    </row>
    <row r="35" spans="1:3">
      <c r="A35" s="15"/>
      <c r="B35" s="2"/>
      <c r="C35" s="2"/>
    </row>
    <row r="36" spans="1:3">
      <c r="A36" s="15"/>
      <c r="B36" s="2"/>
      <c r="C36" s="2"/>
    </row>
    <row r="37" spans="1:3">
      <c r="A37" s="15"/>
      <c r="B37" s="2"/>
      <c r="C37" s="2"/>
    </row>
    <row r="38" spans="1:3">
      <c r="A38" s="15"/>
      <c r="B38" s="2"/>
      <c r="C38" s="2"/>
    </row>
    <row r="39" spans="1:3">
      <c r="A39" s="15"/>
      <c r="B39" s="2"/>
      <c r="C39" s="2"/>
    </row>
    <row r="40" spans="1:3">
      <c r="A40" s="15"/>
      <c r="B40" s="2"/>
      <c r="C40" s="2"/>
    </row>
    <row r="41" spans="1:3">
      <c r="A41" s="15"/>
      <c r="B41" s="2"/>
      <c r="C41" s="2"/>
    </row>
    <row r="42" spans="1:3">
      <c r="A42" s="18" t="s">
        <v>3</v>
      </c>
      <c r="B42" s="22">
        <f>SUM(B5:B41)</f>
        <v>0</v>
      </c>
      <c r="C42" s="22">
        <f>SUM(C5:C41)</f>
        <v>0</v>
      </c>
    </row>
    <row r="43" spans="1:3">
      <c r="A43" s="18" t="s">
        <v>4</v>
      </c>
      <c r="B43" s="23">
        <f>B42-C42</f>
        <v>0</v>
      </c>
      <c r="C43" s="75"/>
    </row>
    <row r="44" spans="1:3">
      <c r="A44" s="18" t="s">
        <v>5</v>
      </c>
      <c r="B44" s="24">
        <f>AGOSTO!B46</f>
        <v>-16.860000000000397</v>
      </c>
      <c r="C44" s="75"/>
    </row>
    <row r="45" spans="1:3">
      <c r="A45" s="18" t="s">
        <v>6</v>
      </c>
      <c r="B45" s="19">
        <f>SUM(B43+B44)</f>
        <v>-16.860000000000397</v>
      </c>
      <c r="C45" s="75"/>
    </row>
  </sheetData>
  <mergeCells count="4">
    <mergeCell ref="A1:C1"/>
    <mergeCell ref="A2:C2"/>
    <mergeCell ref="A3:C3"/>
    <mergeCell ref="C43:C4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RECIBO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Vanderson</dc:creator>
  <cp:lastModifiedBy>Jose Carlos</cp:lastModifiedBy>
  <cp:lastPrinted>2020-07-30T20:00:42Z</cp:lastPrinted>
  <dcterms:created xsi:type="dcterms:W3CDTF">2019-08-02T16:31:55Z</dcterms:created>
  <dcterms:modified xsi:type="dcterms:W3CDTF">2020-09-05T16:08:56Z</dcterms:modified>
</cp:coreProperties>
</file>